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5"/>
  </bookViews>
  <sheets>
    <sheet name="2" sheetId="1" r:id="rId1"/>
    <sheet name="5" sheetId="2" r:id="rId2"/>
    <sheet name="6" sheetId="3" r:id="rId3"/>
    <sheet name="9" sheetId="4" r:id="rId4"/>
    <sheet name="10" sheetId="5" r:id="rId5"/>
    <sheet name="11" sheetId="6" r:id="rId6"/>
  </sheets>
  <definedNames>
    <definedName name="_xlnm._FilterDatabase" localSheetId="1" hidden="1">'5'!$A$10:$G$10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<sst xmlns="http://schemas.openxmlformats.org/spreadsheetml/2006/main" count="4374" uniqueCount="877">
  <si>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</si>
  <si>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</si>
  <si>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</si>
  <si>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</si>
  <si>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</si>
  <si>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</si>
  <si>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</si>
  <si>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</si>
  <si>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</si>
  <si>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  Выравнивание бюджетной обеспеченности поселений</t>
  </si>
  <si>
    <t xml:space="preserve">          Программа "Развитие культуры и искусства в Камышловском муниципальном районе" на 2012 - 2015 годы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</si>
  <si>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</si>
  <si>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</si>
  <si>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</si>
  <si>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</si>
  <si>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</si>
  <si>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</si>
  <si>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</si>
  <si>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</si>
  <si>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</si>
  <si>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</si>
  <si>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</si>
  <si>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</si>
  <si>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</si>
  <si>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</si>
  <si>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</si>
  <si>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</si>
  <si>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</si>
  <si>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 xml:space="preserve">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Свердловской 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</si>
  <si>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</si>
  <si>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</si>
  <si>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</si>
  <si>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4219911</t>
  </si>
  <si>
    <t xml:space="preserve">        Программа "Развитие культуры и искусства в Камышловском муниципальном районе" на 2012 - 2015 годы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</si>
  <si>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</si>
  <si>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</si>
  <si>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</si>
  <si>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</si>
  <si>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</si>
  <si>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</si>
  <si>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</si>
  <si>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</si>
  <si>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</si>
  <si>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</si>
  <si>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</si>
  <si>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</si>
  <si>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</si>
  <si>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</si>
  <si>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</si>
  <si>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</si>
  <si>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</si>
  <si>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</si>
  <si>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</si>
  <si>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</si>
  <si>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</si>
  <si>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</si>
  <si>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Муниципальные целевые программы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</si>
  <si>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</si>
  <si>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</si>
  <si>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Другие общегосударственные вопросы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</si>
  <si>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</si>
  <si>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</si>
  <si>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  Другие вопросы в области жилищно-коммунального хозяйства</t>
  </si>
  <si>
    <t xml:space="preserve">        Сельское хозяйство и рыболовство</t>
  </si>
  <si>
    <t xml:space="preserve">        Массовый спорт</t>
  </si>
  <si>
    <t xml:space="preserve">        Другие вопросы в области национальной безопасности и правоохранительной деятельности</t>
  </si>
  <si>
    <t>МО "Восточное сельское поселение"</t>
  </si>
  <si>
    <t>МО "Галкинское сельское поселение"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</si>
  <si>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</si>
  <si>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</si>
  <si>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</si>
  <si>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</si>
  <si>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</si>
  <si>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</si>
  <si>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</si>
  <si>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</si>
  <si>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</si>
  <si>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</si>
  <si>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</si>
  <si>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</si>
  <si>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</si>
  <si>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</si>
  <si>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</si>
  <si>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</si>
  <si>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</si>
  <si>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</si>
  <si>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</si>
  <si>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</si>
  <si>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</si>
  <si>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</si>
  <si>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(ФБ), в том числе: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</si>
  <si>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2013 года"</t>
  </si>
  <si>
    <t>Субсидии на проведение мероприятий по улучшению жилищных условий граждан, проживающих в сельской местности, в рамках федеральной целевой программы "Сциальное равитие села до 2013 года"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</si>
  <si>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</si>
  <si>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</si>
  <si>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</si>
  <si>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</si>
  <si>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</si>
  <si>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</si>
  <si>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</si>
  <si>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</si>
  <si>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</si>
  <si>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</si>
  <si>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</si>
  <si>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</si>
  <si>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</si>
  <si>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</si>
  <si>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</si>
  <si>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</si>
  <si>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</si>
  <si>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</si>
  <si>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</si>
  <si>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</si>
  <si>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</si>
  <si>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</si>
  <si>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</si>
  <si>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</si>
  <si>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</si>
  <si>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</si>
  <si>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</si>
  <si>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</si>
  <si>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</si>
  <si>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</si>
  <si>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</si>
  <si>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</si>
  <si>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</si>
  <si>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</si>
  <si>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</si>
  <si>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</si>
  <si>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</si>
  <si>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</si>
  <si>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</si>
  <si>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</si>
  <si>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</si>
  <si>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</si>
  <si>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</si>
  <si>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</si>
  <si>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</si>
  <si>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</si>
  <si>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</si>
  <si>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</si>
  <si>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</si>
  <si>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</si>
  <si>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</si>
  <si>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</si>
  <si>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</si>
  <si>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</si>
  <si>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</si>
  <si>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</si>
  <si>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</si>
  <si>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</si>
  <si>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</si>
  <si>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</si>
  <si>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</si>
  <si>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</si>
  <si>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</si>
  <si>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</si>
  <si>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</si>
  <si>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</si>
  <si>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</si>
  <si>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</si>
  <si>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</si>
  <si>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</si>
  <si>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</si>
  <si>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</si>
  <si>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</si>
  <si>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</si>
  <si>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</si>
  <si>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</si>
  <si>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</si>
  <si>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</si>
  <si>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</si>
  <si>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</si>
  <si>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</si>
  <si>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</si>
  <si>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</si>
  <si>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</si>
  <si>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</si>
  <si>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</si>
  <si>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</si>
  <si>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</si>
  <si>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</si>
  <si>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</si>
  <si>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</si>
  <si>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</si>
  <si>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</si>
  <si>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</si>
  <si>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</si>
  <si>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</si>
  <si>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</si>
  <si>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</si>
  <si>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</si>
  <si>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</si>
  <si>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</si>
  <si>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</si>
  <si>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</si>
  <si>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</si>
  <si>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</si>
  <si>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</si>
  <si>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</si>
  <si>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</si>
  <si>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</si>
  <si>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</si>
  <si>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</si>
  <si>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</si>
  <si>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</si>
  <si>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</si>
  <si>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</si>
  <si>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</si>
  <si>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</si>
  <si>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</si>
  <si>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</si>
  <si>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</si>
  <si>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</si>
  <si>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</si>
  <si>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</si>
  <si>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</si>
  <si>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</si>
  <si>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</si>
  <si>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</si>
  <si>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</si>
  <si>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</si>
  <si>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</si>
  <si>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</si>
  <si>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</si>
  <si>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</si>
  <si>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</si>
  <si>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</si>
  <si>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</si>
  <si>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</si>
  <si>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</si>
  <si>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</si>
  <si>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</si>
  <si>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</si>
  <si>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</si>
  <si>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</si>
  <si>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</si>
  <si>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</si>
  <si>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</si>
  <si>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</si>
  <si>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</si>
  <si>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</si>
  <si>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</si>
  <si>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</si>
  <si>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</si>
  <si>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</si>
  <si>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>4362100</t>
  </si>
  <si>
    <t>4360000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</si>
  <si>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</si>
  <si>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</si>
  <si>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</si>
  <si>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</si>
  <si>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</si>
  <si>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</si>
  <si>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</si>
  <si>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</si>
  <si>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</si>
  <si>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</si>
  <si>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</si>
  <si>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</si>
  <si>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</si>
  <si>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</si>
  <si>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18210102010012000110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</si>
  <si>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</si>
  <si>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</si>
  <si>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00010102010014000110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</si>
  <si>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</si>
  <si>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</si>
  <si>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</si>
  <si>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</si>
  <si>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</si>
  <si>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</si>
  <si>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</si>
  <si>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</si>
  <si>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</si>
  <si>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</si>
  <si>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</si>
  <si>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</si>
  <si>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</si>
  <si>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</si>
  <si>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</si>
  <si>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</si>
  <si>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</si>
  <si>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</si>
  <si>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</si>
  <si>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</si>
  <si>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</si>
  <si>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</si>
  <si>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</si>
  <si>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</si>
  <si>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</si>
  <si>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</si>
  <si>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</si>
  <si>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</si>
  <si>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</si>
  <si>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</si>
  <si>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</si>
  <si>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</si>
  <si>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</si>
  <si>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</si>
  <si>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</si>
  <si>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</si>
  <si>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</si>
  <si>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</si>
  <si>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</si>
  <si>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  Субсидия местным бюджетам на оплату коммунальных услуг муниципальными учреждениями</t>
  </si>
  <si>
    <t>5240500</t>
  </si>
  <si>
    <t xml:space="preserve">          Бюджетные инвестиции</t>
  </si>
  <si>
    <t>003</t>
  </si>
  <si>
    <t>5240400</t>
  </si>
  <si>
    <t xml:space="preserve">      Мероприятия в области образования</t>
  </si>
  <si>
    <t xml:space="preserve">        Модернизация региональных систем общего образования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</si>
  <si>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</si>
  <si>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</si>
  <si>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</si>
  <si>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</si>
  <si>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</si>
  <si>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</si>
  <si>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</si>
  <si>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</si>
  <si>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</si>
  <si>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</si>
  <si>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</si>
  <si>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</si>
  <si>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</si>
  <si>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18210503000010000110</t>
  </si>
  <si>
    <t xml:space="preserve">      Единый сельскохозяйственный налог</t>
  </si>
  <si>
    <t>18210503010011000110</t>
  </si>
  <si>
    <t>18210503010012000110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</si>
  <si>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</si>
  <si>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</si>
  <si>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18210503020012000110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</si>
  <si>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</si>
  <si>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</si>
  <si>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</si>
  <si>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</si>
  <si>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</si>
  <si>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</si>
  <si>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</si>
  <si>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</si>
  <si>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</si>
  <si>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</si>
  <si>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</si>
  <si>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</si>
  <si>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</si>
  <si>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</si>
  <si>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</si>
  <si>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</si>
  <si>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</si>
  <si>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</si>
  <si>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</si>
  <si>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</si>
  <si>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</si>
  <si>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</si>
  <si>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</si>
  <si>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</si>
  <si>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 минимальной заработной плате в Свердловской области</t>
  </si>
  <si>
    <t>Иные межбюджетные трансферты на выплату субсидии из областного бюджета на оплату коммунальных услуг муниципальными учреждениями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</si>
  <si>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</si>
  <si>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</si>
  <si>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Капитальный ремонт и ремонт автомобильных дорог общего пользования местного значения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</si>
  <si>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</si>
  <si>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</si>
  <si>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</si>
  <si>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</t>
  </si>
  <si>
    <t>Областная целевая программа "Энергосбережение  в Свердловской области" на 2011-2015 годы</t>
  </si>
  <si>
    <t>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</si>
  <si>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</si>
  <si>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</si>
  <si>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 xml:space="preserve">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</si>
  <si>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</si>
  <si>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</si>
  <si>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</si>
  <si>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Программа "Развитие информационного общества в муниципальном образовании Камышловский муниципальный район на 2011-2015 годы"</t>
  </si>
  <si>
    <t xml:space="preserve">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</si>
  <si>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</si>
  <si>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</si>
  <si>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</si>
  <si>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</si>
  <si>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Программа "Развитие культуры и искусства в Камышловском муниципальном районе" на 2012 - 2015 годы</t>
  </si>
  <si>
    <t xml:space="preserve">  Программа "Молодежь Камышловского района на 2011 - 2013 годы"</t>
  </si>
  <si>
    <t xml:space="preserve">  Программа "Развитие местного самоуправления  в Камышловском муниципальном  районе" на 2010-2012 годы</t>
  </si>
  <si>
    <t xml:space="preserve">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</si>
  <si>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</si>
  <si>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</si>
  <si>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</si>
  <si>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Программа "Развитие физической культуры, спорта и туризма в Камышловском муниципальном районе на 2012-2015 годы"</t>
  </si>
  <si>
    <t xml:space="preserve">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</si>
  <si>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</si>
  <si>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Администрация муниципального района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</si>
  <si>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</si>
  <si>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</si>
  <si>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</si>
  <si>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</si>
  <si>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СОЦИАЛЬНАЯ ПОЛИТИКА</t>
  </si>
  <si>
    <t xml:space="preserve">        Социальное обеспечение населения</t>
  </si>
  <si>
    <t xml:space="preserve">        Коммунальное хозяйство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</si>
  <si>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</si>
  <si>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</si>
  <si>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</si>
  <si>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</si>
  <si>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</si>
  <si>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</si>
  <si>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17711690050057000140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</si>
  <si>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</si>
  <si>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</si>
  <si>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</si>
  <si>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</si>
  <si>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</si>
  <si>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</si>
  <si>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</si>
  <si>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</si>
  <si>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</si>
  <si>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</si>
  <si>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</si>
  <si>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</si>
  <si>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</si>
  <si>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</si>
  <si>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</si>
  <si>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</si>
  <si>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</si>
  <si>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</si>
  <si>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</si>
  <si>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</si>
  <si>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</si>
  <si>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</si>
  <si>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</si>
  <si>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</si>
  <si>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</si>
  <si>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</si>
  <si>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</si>
  <si>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</si>
  <si>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</si>
  <si>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</si>
  <si>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</si>
  <si>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</si>
  <si>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</si>
  <si>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</si>
  <si>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</si>
  <si>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</si>
  <si>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</si>
  <si>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</si>
  <si>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</si>
  <si>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</si>
  <si>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</si>
  <si>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</si>
  <si>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</si>
  <si>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</si>
  <si>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</si>
  <si>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</si>
  <si>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</si>
  <si>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</si>
  <si>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</si>
  <si>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</si>
  <si>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</si>
  <si>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</si>
  <si>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</si>
  <si>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</si>
  <si>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</si>
  <si>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</si>
  <si>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</si>
  <si>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</si>
  <si>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Подпрограмма "Обеспечение жильем молодых семей"</t>
  </si>
  <si>
    <t>1008820</t>
  </si>
  <si>
    <t>0980101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</si>
  <si>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</si>
  <si>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</si>
  <si>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Подпрограмма "Обеспечение жильем молодых семей"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</si>
  <si>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</si>
  <si>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</si>
  <si>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</si>
  <si>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</si>
  <si>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</si>
  <si>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</si>
  <si>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</si>
  <si>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</si>
  <si>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</si>
  <si>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</si>
  <si>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</si>
  <si>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</si>
  <si>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</si>
  <si>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</si>
  <si>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</si>
  <si>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</si>
  <si>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</si>
  <si>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</si>
  <si>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</si>
  <si>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</si>
  <si>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</si>
  <si>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>90120204999050000151</t>
  </si>
  <si>
    <t xml:space="preserve">     Прочие межбюджетные трансферты, передаваемые бюджетам муниципальных районов (на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2011 году увеличились по сравнению с объемом поступлений этих налогов в 2010 году)</t>
  </si>
  <si>
    <t>ИТОГО ДОХОДОВ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</si>
  <si>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</si>
  <si>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</si>
  <si>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</si>
  <si>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</si>
  <si>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</si>
  <si>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</si>
  <si>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</si>
  <si>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</si>
  <si>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</si>
  <si>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</si>
  <si>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</si>
  <si>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</si>
  <si>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</si>
  <si>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</si>
  <si>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</si>
  <si>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</si>
  <si>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</si>
  <si>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</si>
  <si>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</si>
  <si>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</si>
  <si>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</si>
  <si>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</si>
  <si>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</si>
  <si>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</si>
  <si>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</si>
  <si>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</si>
  <si>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</si>
  <si>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</si>
  <si>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</si>
  <si>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</si>
  <si>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</si>
  <si>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</si>
  <si>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</si>
  <si>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</si>
  <si>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</t>
  </si>
  <si>
    <t xml:space="preserve">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 о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</si>
  <si>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</si>
  <si>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</si>
  <si>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</si>
  <si>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 xml:space="preserve">      ИНЫЕ МЕЖБЮДЖЕТНЫЕ ТРАНСФЕРТЫ</t>
  </si>
  <si>
    <t>90120204014050000151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</si>
  <si>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"/>
        <family val="2"/>
      </rPr>
      <t>из них</t>
    </r>
    <r>
      <rPr>
        <b/>
        <sz val="10"/>
        <rFont val="Arial"/>
        <family val="2"/>
      </rPr>
      <t>:</t>
    </r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</si>
  <si>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</si>
  <si>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</si>
  <si>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</si>
  <si>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</si>
  <si>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</si>
  <si>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</si>
  <si>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</si>
  <si>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</si>
  <si>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</si>
  <si>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</si>
  <si>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</si>
  <si>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</si>
  <si>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</si>
  <si>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</si>
  <si>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</si>
  <si>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</si>
  <si>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</si>
  <si>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</si>
  <si>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</si>
  <si>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</si>
  <si>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</si>
  <si>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</si>
  <si>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</si>
  <si>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</si>
  <si>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</si>
  <si>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</si>
  <si>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</si>
  <si>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</si>
  <si>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</si>
  <si>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</si>
  <si>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</si>
  <si>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</si>
  <si>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</si>
  <si>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</si>
  <si>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</si>
  <si>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</si>
  <si>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</si>
  <si>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</si>
  <si>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</si>
  <si>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</si>
  <si>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</si>
  <si>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</si>
  <si>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</si>
  <si>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</si>
  <si>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</si>
  <si>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</si>
  <si>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</si>
  <si>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</si>
  <si>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</si>
  <si>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</si>
  <si>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</si>
  <si>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</si>
  <si>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</si>
  <si>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</si>
  <si>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</si>
  <si>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</si>
  <si>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</si>
  <si>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</si>
  <si>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</si>
  <si>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</si>
  <si>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</si>
  <si>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</si>
  <si>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</si>
  <si>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</si>
  <si>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</si>
  <si>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</si>
  <si>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</si>
  <si>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</si>
  <si>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</si>
  <si>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</si>
  <si>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</si>
  <si>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</si>
  <si>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</si>
  <si>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</si>
  <si>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</si>
  <si>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</si>
  <si>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</si>
  <si>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</si>
  <si>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</si>
  <si>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</si>
  <si>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</si>
  <si>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</si>
  <si>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</si>
  <si>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</si>
  <si>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</si>
  <si>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</si>
  <si>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</si>
  <si>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</si>
  <si>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</si>
  <si>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</si>
  <si>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</si>
  <si>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</si>
  <si>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</si>
  <si>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</si>
  <si>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</si>
  <si>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</si>
  <si>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</si>
  <si>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</si>
  <si>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</si>
  <si>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</si>
  <si>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</si>
  <si>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</si>
  <si>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</si>
  <si>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</si>
  <si>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</si>
  <si>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>Код вида расходов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</si>
  <si>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</si>
  <si>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</si>
  <si>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молодых семей и молодых специалистов на селе</t>
  </si>
  <si>
    <t>1001101</t>
  </si>
  <si>
    <t>1001102</t>
  </si>
  <si>
    <t xml:space="preserve">        Федеральные целевые программы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</si>
  <si>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</si>
  <si>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</si>
  <si>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</si>
  <si>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</si>
  <si>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</si>
  <si>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</si>
  <si>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</si>
  <si>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</si>
  <si>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</si>
  <si>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</si>
  <si>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</si>
  <si>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</si>
  <si>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</si>
  <si>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</si>
  <si>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</si>
  <si>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</si>
  <si>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</si>
  <si>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</si>
  <si>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</si>
  <si>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</si>
  <si>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</si>
  <si>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</si>
  <si>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</si>
  <si>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</si>
  <si>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</si>
  <si>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</si>
  <si>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</si>
  <si>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</si>
  <si>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</si>
  <si>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</si>
  <si>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</si>
  <si>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</si>
  <si>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</si>
  <si>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</si>
  <si>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</si>
  <si>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</si>
  <si>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</si>
  <si>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</si>
  <si>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</si>
  <si>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</si>
  <si>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</si>
  <si>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</si>
  <si>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</si>
  <si>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</si>
  <si>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</si>
  <si>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</si>
  <si>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</si>
  <si>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</si>
  <si>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</si>
  <si>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</si>
  <si>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</si>
  <si>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</si>
  <si>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</si>
  <si>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</si>
  <si>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</si>
  <si>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</si>
  <si>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</si>
  <si>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</si>
  <si>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</si>
  <si>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</si>
  <si>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</si>
  <si>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</si>
  <si>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</si>
  <si>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</si>
  <si>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</si>
  <si>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</si>
  <si>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</si>
  <si>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</si>
  <si>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</si>
  <si>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</si>
  <si>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</si>
  <si>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</si>
  <si>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</si>
  <si>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</si>
  <si>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</si>
  <si>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</si>
  <si>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</si>
  <si>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</si>
  <si>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</si>
  <si>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</si>
  <si>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</si>
  <si>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</si>
  <si>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</si>
  <si>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</si>
  <si>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</si>
  <si>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</si>
  <si>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</si>
  <si>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</si>
  <si>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</si>
  <si>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</si>
  <si>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 ВОЗМЕЩЕНИЕ УЩЕРБА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</si>
  <si>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</si>
  <si>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</si>
  <si>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</si>
  <si>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18210102040011000110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</si>
  <si>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</si>
  <si>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</si>
  <si>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</si>
  <si>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</si>
  <si>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</si>
  <si>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</si>
  <si>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</si>
  <si>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</si>
  <si>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</si>
  <si>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</si>
  <si>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</si>
  <si>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</si>
  <si>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</si>
  <si>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</si>
  <si>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</si>
  <si>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</si>
  <si>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</si>
  <si>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</si>
  <si>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</si>
  <si>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</si>
  <si>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</si>
  <si>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</si>
  <si>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</si>
  <si>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</si>
  <si>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</si>
  <si>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</si>
  <si>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</si>
  <si>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</si>
  <si>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</si>
  <si>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соответствии с Соглашением о минимальной заработной плате в Свердловской области</t>
  </si>
  <si>
    <t>Субсидии на оплату коммунальных услуг муниципальными учреждениями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</si>
  <si>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</si>
  <si>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</si>
  <si>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</si>
  <si>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</si>
  <si>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</si>
  <si>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</si>
  <si>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</t>
  </si>
  <si>
    <t xml:space="preserve">          Субсидии местным бюджетам на повышение размера минимальной заработной платы работникам муниципальных учреждений (за исключением муниципальных общеобразовательных учреждений) в соотвтсвии с Соглашением о минимальной заработной плате в Свердловско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</si>
  <si>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</si>
  <si>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Иные межбюджетные трансферты на выплату субсидии из областного бюджета на повышение размера минимальной заработной платы работникам муниципальных учреждений (за иключением муниципальных общеобразовательных учреждений) в соответсвии с Соглашением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</si>
  <si>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</si>
  <si>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Приложение9</t>
  </si>
  <si>
    <t xml:space="preserve"> Осуществление первичного воинского учета на территориях, где отсутствуют военные комиссариаты</t>
  </si>
  <si>
    <t xml:space="preserve"> Составление (изменение) списков кандидатов в присяжные заседатели федеральных судов общей юрисдикции в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</si>
  <si>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</si>
  <si>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</si>
  <si>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</si>
  <si>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</si>
  <si>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</si>
  <si>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</si>
  <si>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</si>
  <si>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</si>
  <si>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</si>
  <si>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</si>
  <si>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</si>
  <si>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</si>
  <si>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</si>
  <si>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</si>
  <si>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</si>
  <si>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</si>
  <si>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</si>
  <si>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</si>
  <si>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</si>
  <si>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</si>
  <si>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</si>
  <si>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</si>
  <si>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</si>
  <si>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</si>
  <si>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</si>
  <si>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</si>
  <si>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</si>
  <si>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</si>
  <si>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</si>
  <si>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</si>
  <si>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</si>
  <si>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</si>
  <si>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</si>
  <si>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</si>
  <si>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</si>
  <si>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</si>
  <si>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</si>
  <si>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  Субсидия местным бюджетам на оплату коммунальных услуг муниципальными учреждениями</t>
  </si>
  <si>
    <t xml:space="preserve">            Бюджетные инвестиции</t>
  </si>
  <si>
    <t xml:space="preserve">          Иные межбюджетные трансферты на выплату субсидии из областного бюджета на оплату коммунальных услуг муниципальными учреждениями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</si>
  <si>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</si>
  <si>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</si>
  <si>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</si>
  <si>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</si>
  <si>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</si>
  <si>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90820204025050000151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</si>
  <si>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</si>
  <si>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00020204999050000151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</si>
  <si>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</si>
  <si>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</si>
  <si>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</si>
  <si>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</si>
  <si>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</si>
  <si>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5210392</t>
  </si>
  <si>
    <t>5240401</t>
  </si>
  <si>
    <t xml:space="preserve">        Иные межбюджетные трансферты на выплату субсидии из областного бюджета на оплату коммунальных услуг муниципальными учреждениями</t>
  </si>
  <si>
    <t>5240501</t>
  </si>
  <si>
    <t xml:space="preserve">        Программа "Подготовка документов территориального планирования, градостроительного зонирования  и документации по планировке и межеванию территорий Галкинского сельского поселения  на 2012-2013 годы"</t>
  </si>
  <si>
    <t>7952200</t>
  </si>
  <si>
    <t>18210503010013000110</t>
  </si>
  <si>
    <t>18210503020013000110</t>
  </si>
  <si>
    <t>90611302995050001130</t>
  </si>
  <si>
    <t>Прочие дохлды от компенсации затрат бюджетов муниципальных районов (в части возврата дебиторской задолженности прошлых лет)</t>
  </si>
  <si>
    <t>90111690050050000140</t>
  </si>
  <si>
    <t xml:space="preserve">      Субсидии на софинансирование социальных выплат молодым семьям на приобретение (строительство) жилья (ФБ)</t>
  </si>
  <si>
    <t xml:space="preserve"> </t>
  </si>
  <si>
    <t xml:space="preserve">      Субсидии местным бюджетам на доведение к 2013 году средней заработной платы педагогических работников в муниципальных дошкольных образовательных учреждений до средней заработной платы в сфере общего образования в Свердловской области</t>
  </si>
  <si>
    <t>90120204041050000151</t>
  </si>
  <si>
    <t xml:space="preserve">    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</si>
  <si>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        Субсидии 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</si>
  <si>
    <t>5240700</t>
  </si>
  <si>
    <t xml:space="preserve">  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</si>
  <si>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4400900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</si>
  <si>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</t>
  </si>
  <si>
    <t xml:space="preserve">        Субсидии 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</si>
  <si>
    <t xml:space="preserve">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</si>
  <si>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</si>
  <si>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</si>
  <si>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</si>
  <si>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ФИЗИЧЕСКАЯ КУЛЬТУРА И СПОРТ</t>
  </si>
  <si>
    <t xml:space="preserve">        Физическая культура</t>
  </si>
  <si>
    <t xml:space="preserve">        Связь и информатика</t>
  </si>
  <si>
    <t xml:space="preserve">        Транспорт</t>
  </si>
  <si>
    <t xml:space="preserve">        Дорожное хозяйство, дорожные фонды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</si>
  <si>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</si>
  <si>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</si>
  <si>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    НАЦИОНАЛЬНАЯ БЕЗОПАСНОСТЬ И ПРАВООХРАНИТЕЛЬНАЯ ДЕЯТЕЛЬНОСТЬ</t>
  </si>
  <si>
    <t xml:space="preserve">      КУЛЬТУРА, КИНЕМАТОГРАФИЯ</t>
  </si>
  <si>
    <t xml:space="preserve">        Культура</t>
  </si>
  <si>
    <t xml:space="preserve">        Молодежная политика и оздоровление детей</t>
  </si>
  <si>
    <t xml:space="preserve">      ОБЩЕГОСУДАРСТВЕННЫЕ ВОПРОСЫ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</si>
</sst>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22" borderId="10" xfId="0" applyNumberFormat="1" applyFont="1" applyFill="1" applyBorder="1" applyAlignment="1">
      <alignment horizontal="right" vertical="top" shrinkToFit="1"/>
    </xf>
    <xf numFmtId="0" fontId="4" fillId="22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49" fontId="30" fillId="25" borderId="10" xfId="0" applyNumberFormat="1" applyFont="1" applyFill="1" applyBorder="1" applyAlignment="1">
      <alignment horizontal="center" vertical="top" shrinkToFit="1"/>
    </xf>
    <xf numFmtId="0" fontId="30" fillId="25" borderId="10" xfId="0" applyFont="1" applyFill="1" applyBorder="1" applyAlignment="1">
      <alignment horizontal="left" vertical="top" wrapText="1"/>
    </xf>
    <xf numFmtId="49" fontId="28" fillId="25" borderId="10" xfId="0" applyNumberFormat="1" applyFont="1" applyFill="1" applyBorder="1" applyAlignment="1">
      <alignment horizontal="center" vertical="top" shrinkToFit="1"/>
    </xf>
    <xf numFmtId="0" fontId="0" fillId="25" borderId="14" xfId="0" applyFill="1" applyBorder="1" applyAlignment="1">
      <alignment horizontal="left"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4" fontId="7" fillId="22" borderId="10" xfId="0" applyNumberFormat="1" applyFont="1" applyFill="1" applyBorder="1" applyAlignment="1">
      <alignment horizontal="right" vertical="top" shrinkToFit="1"/>
    </xf>
    <xf numFmtId="4" fontId="27" fillId="22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Alignment="1">
      <alignment/>
    </xf>
    <xf numFmtId="0" fontId="4" fillId="4" borderId="10" xfId="0" applyFont="1" applyFill="1" applyBorder="1" applyAlignment="1">
      <alignment horizontal="center" vertical="top"/>
    </xf>
    <xf numFmtId="0" fontId="7" fillId="25" borderId="10" xfId="0" applyFont="1" applyFill="1" applyBorder="1" applyAlignment="1">
      <alignment vertical="top" wrapText="1"/>
    </xf>
    <xf numFmtId="49" fontId="7" fillId="25" borderId="10" xfId="0" applyNumberFormat="1" applyFont="1" applyFill="1" applyBorder="1" applyAlignment="1">
      <alignment horizontal="center" vertical="top" shrinkToFit="1"/>
    </xf>
    <xf numFmtId="0" fontId="27" fillId="22" borderId="10" xfId="0" applyFont="1" applyFill="1" applyBorder="1" applyAlignment="1">
      <alignment vertical="top" wrapText="1"/>
    </xf>
    <xf numFmtId="49" fontId="27" fillId="22" borderId="10" xfId="0" applyNumberFormat="1" applyFont="1" applyFill="1" applyBorder="1" applyAlignment="1">
      <alignment horizontal="center" vertical="top" shrinkToFit="1"/>
    </xf>
    <xf numFmtId="4" fontId="27" fillId="4" borderId="10" xfId="0" applyNumberFormat="1" applyFont="1" applyFill="1" applyBorder="1" applyAlignment="1">
      <alignment horizontal="right" vertical="top" shrinkToFit="1"/>
    </xf>
    <xf numFmtId="0" fontId="3" fillId="25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7" fillId="4" borderId="10" xfId="0" applyFont="1" applyFill="1" applyBorder="1" applyAlignment="1">
      <alignment vertical="top" wrapText="1"/>
    </xf>
    <xf numFmtId="49" fontId="7" fillId="4" borderId="10" xfId="0" applyNumberFormat="1" applyFont="1" applyFill="1" applyBorder="1" applyAlignment="1">
      <alignment horizontal="center" vertical="top" shrinkToFit="1"/>
    </xf>
    <xf numFmtId="4" fontId="1" fillId="22" borderId="15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Alignment="1">
      <alignment/>
    </xf>
    <xf numFmtId="4" fontId="0" fillId="26" borderId="10" xfId="0" applyNumberFormat="1" applyFont="1" applyFill="1" applyBorder="1" applyAlignment="1">
      <alignment horizontal="right" vertical="top" shrinkToFit="1"/>
    </xf>
    <xf numFmtId="4" fontId="0" fillId="26" borderId="10" xfId="0" applyNumberFormat="1" applyFill="1" applyBorder="1" applyAlignment="1">
      <alignment horizontal="right" vertical="top" shrinkToFit="1"/>
    </xf>
    <xf numFmtId="0" fontId="7" fillId="25" borderId="16" xfId="0" applyFont="1" applyFill="1" applyBorder="1" applyAlignment="1">
      <alignment vertical="top" wrapText="1"/>
    </xf>
    <xf numFmtId="49" fontId="7" fillId="25" borderId="16" xfId="0" applyNumberFormat="1" applyFont="1" applyFill="1" applyBorder="1" applyAlignment="1">
      <alignment horizontal="center" vertical="top" shrinkToFit="1"/>
    </xf>
    <xf numFmtId="4" fontId="7" fillId="22" borderId="16" xfId="0" applyNumberFormat="1" applyFont="1" applyFill="1" applyBorder="1" applyAlignment="1">
      <alignment horizontal="right" vertical="top" shrinkToFit="1"/>
    </xf>
    <xf numFmtId="4" fontId="0" fillId="22" borderId="16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4" fontId="27" fillId="22" borderId="15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0" fontId="1" fillId="25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0" fillId="22" borderId="10" xfId="0" applyNumberFormat="1" applyFill="1" applyBorder="1" applyAlignment="1">
      <alignment horizontal="center" vertical="top" shrinkToFi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49" fontId="1" fillId="25" borderId="12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7" fillId="4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" fillId="4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127"/>
  <sheetViews>
    <sheetView workbookViewId="0" topLeftCell="A115">
      <selection activeCell="E128" sqref="E128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6"/>
      <c r="B1" s="57"/>
      <c r="C1" s="57"/>
      <c r="D1" s="57" t="s">
        <v>250</v>
      </c>
    </row>
    <row r="2" spans="1:4" ht="12.75" customHeight="1">
      <c r="A2" s="56"/>
      <c r="B2" s="57"/>
      <c r="C2" s="57"/>
      <c r="D2" s="57" t="s">
        <v>251</v>
      </c>
    </row>
    <row r="3" spans="1:4" ht="12.75" customHeight="1">
      <c r="A3" s="56"/>
      <c r="B3" s="57"/>
      <c r="C3" s="57"/>
      <c r="D3" s="57" t="s">
        <v>681</v>
      </c>
    </row>
    <row r="4" spans="1:4" ht="12.75" customHeight="1">
      <c r="A4" s="56"/>
      <c r="B4" s="57"/>
      <c r="C4" s="57"/>
      <c r="D4" s="57" t="s">
        <v>682</v>
      </c>
    </row>
    <row r="5" spans="1:4" ht="12.75" customHeight="1">
      <c r="A5" s="56"/>
      <c r="B5" s="57"/>
      <c r="C5" s="57"/>
      <c r="D5" s="57" t="s">
        <v>681</v>
      </c>
    </row>
    <row r="6" spans="1:4" ht="12.75" customHeight="1">
      <c r="A6" s="56"/>
      <c r="B6" s="118"/>
      <c r="C6" s="118"/>
      <c r="D6" s="57" t="s">
        <v>117</v>
      </c>
    </row>
    <row r="7" spans="1:4" ht="10.5" customHeight="1">
      <c r="A7" s="56"/>
      <c r="B7" s="58"/>
      <c r="C7" s="58"/>
      <c r="D7" s="57"/>
    </row>
    <row r="8" spans="1:3" ht="16.5" customHeight="1">
      <c r="A8" s="56"/>
      <c r="B8" s="119" t="s">
        <v>252</v>
      </c>
      <c r="C8" s="119"/>
    </row>
    <row r="9" spans="1:3" ht="13.5" customHeight="1">
      <c r="A9" s="56"/>
      <c r="B9" s="59"/>
      <c r="C9" s="59"/>
    </row>
    <row r="10" spans="1:4" ht="34.5" customHeight="1">
      <c r="A10" s="112" t="s">
        <v>549</v>
      </c>
      <c r="B10" s="114" t="s">
        <v>253</v>
      </c>
      <c r="C10" s="114" t="s">
        <v>254</v>
      </c>
      <c r="D10" s="114" t="s">
        <v>255</v>
      </c>
    </row>
    <row r="11" spans="1:4" ht="34.5" customHeight="1">
      <c r="A11" s="113"/>
      <c r="B11" s="115"/>
      <c r="C11" s="115"/>
      <c r="D11" s="115"/>
    </row>
    <row r="12" spans="1:4" ht="12.75">
      <c r="A12" s="60">
        <v>1</v>
      </c>
      <c r="B12" s="32" t="s">
        <v>256</v>
      </c>
      <c r="C12" s="61" t="s">
        <v>257</v>
      </c>
      <c r="D12" s="62">
        <f>D13+D25+D40+D50+D55+D61+D64</f>
        <v>172488.26899999994</v>
      </c>
    </row>
    <row r="13" spans="1:4" ht="12.75">
      <c r="A13" s="60">
        <f>A12+1</f>
        <v>2</v>
      </c>
      <c r="B13" s="32" t="s">
        <v>258</v>
      </c>
      <c r="C13" s="61" t="s">
        <v>259</v>
      </c>
      <c r="D13" s="62">
        <f>SUM(D14:D24)</f>
        <v>155761.04299999998</v>
      </c>
    </row>
    <row r="14" spans="1:4" ht="51">
      <c r="A14" s="60">
        <v>3</v>
      </c>
      <c r="B14" s="30" t="s">
        <v>260</v>
      </c>
      <c r="C14" s="63" t="s">
        <v>261</v>
      </c>
      <c r="D14" s="64">
        <v>154329.403</v>
      </c>
    </row>
    <row r="15" spans="1:4" ht="51">
      <c r="A15" s="60">
        <v>4</v>
      </c>
      <c r="B15" s="30" t="s">
        <v>262</v>
      </c>
      <c r="C15" s="63" t="s">
        <v>261</v>
      </c>
      <c r="D15" s="64">
        <v>300.2</v>
      </c>
    </row>
    <row r="16" spans="1:4" ht="51">
      <c r="A16" s="60">
        <v>5</v>
      </c>
      <c r="B16" s="30" t="s">
        <v>263</v>
      </c>
      <c r="C16" s="63" t="s">
        <v>264</v>
      </c>
      <c r="D16" s="64">
        <v>616</v>
      </c>
    </row>
    <row r="17" spans="1:4" ht="51">
      <c r="A17" s="60">
        <v>6</v>
      </c>
      <c r="B17" s="30" t="s">
        <v>265</v>
      </c>
      <c r="C17" s="63" t="s">
        <v>261</v>
      </c>
      <c r="D17" s="64">
        <v>0</v>
      </c>
    </row>
    <row r="18" spans="1:4" ht="76.5">
      <c r="A18" s="60">
        <v>7</v>
      </c>
      <c r="B18" s="30" t="s">
        <v>266</v>
      </c>
      <c r="C18" s="63" t="s">
        <v>267</v>
      </c>
      <c r="D18" s="64">
        <v>216.3</v>
      </c>
    </row>
    <row r="19" spans="1:4" ht="76.5">
      <c r="A19" s="60">
        <v>8</v>
      </c>
      <c r="B19" s="30" t="s">
        <v>268</v>
      </c>
      <c r="C19" s="63" t="s">
        <v>269</v>
      </c>
      <c r="D19" s="64">
        <v>0.04</v>
      </c>
    </row>
    <row r="20" spans="1:4" ht="76.5">
      <c r="A20" s="60">
        <v>9</v>
      </c>
      <c r="B20" s="30" t="s">
        <v>270</v>
      </c>
      <c r="C20" s="63" t="s">
        <v>269</v>
      </c>
      <c r="D20" s="64">
        <v>1.8</v>
      </c>
    </row>
    <row r="21" spans="1:4" ht="38.25">
      <c r="A21" s="60">
        <v>10</v>
      </c>
      <c r="B21" s="30" t="s">
        <v>271</v>
      </c>
      <c r="C21" s="63" t="s">
        <v>272</v>
      </c>
      <c r="D21" s="64">
        <v>55</v>
      </c>
    </row>
    <row r="22" spans="1:4" ht="38.25">
      <c r="A22" s="60">
        <v>11</v>
      </c>
      <c r="B22" s="30" t="s">
        <v>273</v>
      </c>
      <c r="C22" s="63" t="s">
        <v>737</v>
      </c>
      <c r="D22" s="64">
        <v>17.9</v>
      </c>
    </row>
    <row r="23" spans="1:4" ht="38.25">
      <c r="A23" s="60">
        <v>12</v>
      </c>
      <c r="B23" s="30" t="s">
        <v>738</v>
      </c>
      <c r="C23" s="63" t="s">
        <v>739</v>
      </c>
      <c r="D23" s="64">
        <v>37.4</v>
      </c>
    </row>
    <row r="24" spans="1:4" ht="63.75">
      <c r="A24" s="60">
        <v>13</v>
      </c>
      <c r="B24" s="30" t="s">
        <v>740</v>
      </c>
      <c r="C24" s="63" t="s">
        <v>313</v>
      </c>
      <c r="D24" s="64">
        <v>187</v>
      </c>
    </row>
    <row r="25" spans="1:4" ht="12.75">
      <c r="A25" s="60">
        <v>14</v>
      </c>
      <c r="B25" s="32" t="s">
        <v>314</v>
      </c>
      <c r="C25" s="61" t="s">
        <v>315</v>
      </c>
      <c r="D25" s="62">
        <f>D26+D33</f>
        <v>2994.2229999999995</v>
      </c>
    </row>
    <row r="26" spans="1:4" ht="25.5">
      <c r="A26" s="60">
        <v>15</v>
      </c>
      <c r="B26" s="32" t="s">
        <v>316</v>
      </c>
      <c r="C26" s="61" t="s">
        <v>317</v>
      </c>
      <c r="D26" s="62">
        <f>SUM(D27:D32)</f>
        <v>2674.8999999999996</v>
      </c>
    </row>
    <row r="27" spans="1:4" ht="12.75">
      <c r="A27" s="60">
        <v>16</v>
      </c>
      <c r="B27" s="30" t="s">
        <v>318</v>
      </c>
      <c r="C27" s="63" t="s">
        <v>317</v>
      </c>
      <c r="D27" s="64">
        <v>2600</v>
      </c>
    </row>
    <row r="28" spans="1:4" ht="12.75">
      <c r="A28" s="60">
        <v>17</v>
      </c>
      <c r="B28" s="30" t="s">
        <v>319</v>
      </c>
      <c r="C28" s="63" t="s">
        <v>317</v>
      </c>
      <c r="D28" s="64">
        <v>4.7</v>
      </c>
    </row>
    <row r="29" spans="1:4" ht="12.75">
      <c r="A29" s="60">
        <v>18</v>
      </c>
      <c r="B29" s="30" t="s">
        <v>320</v>
      </c>
      <c r="C29" s="63" t="s">
        <v>317</v>
      </c>
      <c r="D29" s="64">
        <v>49</v>
      </c>
    </row>
    <row r="30" spans="1:4" ht="25.5">
      <c r="A30" s="60">
        <v>19</v>
      </c>
      <c r="B30" s="30" t="s">
        <v>321</v>
      </c>
      <c r="C30" s="63" t="s">
        <v>322</v>
      </c>
      <c r="D30" s="64">
        <v>0</v>
      </c>
    </row>
    <row r="31" spans="1:4" ht="25.5">
      <c r="A31" s="60">
        <v>20</v>
      </c>
      <c r="B31" s="30" t="s">
        <v>323</v>
      </c>
      <c r="C31" s="63" t="s">
        <v>322</v>
      </c>
      <c r="D31" s="64">
        <v>11</v>
      </c>
    </row>
    <row r="32" spans="1:4" ht="25.5">
      <c r="A32" s="60">
        <v>21</v>
      </c>
      <c r="B32" s="30" t="s">
        <v>324</v>
      </c>
      <c r="C32" s="63" t="s">
        <v>322</v>
      </c>
      <c r="D32" s="64">
        <v>10.2</v>
      </c>
    </row>
    <row r="33" spans="1:4" ht="12.75">
      <c r="A33" s="60">
        <v>22</v>
      </c>
      <c r="B33" s="32" t="s">
        <v>325</v>
      </c>
      <c r="C33" s="61" t="s">
        <v>326</v>
      </c>
      <c r="D33" s="62">
        <f>SUM(D34:D39)</f>
        <v>319.323</v>
      </c>
    </row>
    <row r="34" spans="1:4" ht="12.75">
      <c r="A34" s="60">
        <v>23</v>
      </c>
      <c r="B34" s="31" t="s">
        <v>327</v>
      </c>
      <c r="C34" s="65" t="s">
        <v>326</v>
      </c>
      <c r="D34" s="64">
        <v>112.8</v>
      </c>
    </row>
    <row r="35" spans="1:4" ht="12.75">
      <c r="A35" s="60">
        <v>24</v>
      </c>
      <c r="B35" s="31" t="s">
        <v>328</v>
      </c>
      <c r="C35" s="65" t="s">
        <v>326</v>
      </c>
      <c r="D35" s="64">
        <v>0.203</v>
      </c>
    </row>
    <row r="36" spans="1:4" ht="12.75">
      <c r="A36" s="60">
        <v>25</v>
      </c>
      <c r="B36" s="30" t="s">
        <v>845</v>
      </c>
      <c r="C36" s="65" t="s">
        <v>326</v>
      </c>
      <c r="D36" s="64">
        <v>0.74</v>
      </c>
    </row>
    <row r="37" spans="1:4" ht="25.5">
      <c r="A37" s="60">
        <v>26</v>
      </c>
      <c r="B37" s="31" t="s">
        <v>329</v>
      </c>
      <c r="C37" s="65" t="s">
        <v>330</v>
      </c>
      <c r="D37" s="64">
        <v>130</v>
      </c>
    </row>
    <row r="38" spans="1:4" ht="25.5">
      <c r="A38" s="60">
        <v>27</v>
      </c>
      <c r="B38" s="31" t="s">
        <v>331</v>
      </c>
      <c r="C38" s="65" t="s">
        <v>330</v>
      </c>
      <c r="D38" s="64">
        <v>38.08</v>
      </c>
    </row>
    <row r="39" spans="1:4" ht="25.5">
      <c r="A39" s="60">
        <v>28</v>
      </c>
      <c r="B39" s="30" t="s">
        <v>846</v>
      </c>
      <c r="C39" s="65" t="s">
        <v>330</v>
      </c>
      <c r="D39" s="64">
        <v>37.5</v>
      </c>
    </row>
    <row r="40" spans="1:4" ht="25.5">
      <c r="A40" s="60">
        <v>29</v>
      </c>
      <c r="B40" s="32" t="s">
        <v>332</v>
      </c>
      <c r="C40" s="61" t="s">
        <v>333</v>
      </c>
      <c r="D40" s="62">
        <f>D41+D43+D45+D46</f>
        <v>1519.107</v>
      </c>
    </row>
    <row r="41" spans="1:4" ht="51">
      <c r="A41" s="60">
        <v>30</v>
      </c>
      <c r="B41" s="30" t="s">
        <v>334</v>
      </c>
      <c r="C41" s="63" t="s">
        <v>335</v>
      </c>
      <c r="D41" s="62">
        <f>D42</f>
        <v>733</v>
      </c>
    </row>
    <row r="42" spans="1:4" ht="51">
      <c r="A42" s="60">
        <v>31</v>
      </c>
      <c r="B42" s="30" t="s">
        <v>336</v>
      </c>
      <c r="C42" s="63" t="s">
        <v>337</v>
      </c>
      <c r="D42" s="64">
        <v>733</v>
      </c>
    </row>
    <row r="43" spans="1:4" ht="51">
      <c r="A43" s="60">
        <v>32</v>
      </c>
      <c r="B43" s="32" t="s">
        <v>338</v>
      </c>
      <c r="C43" s="61" t="s">
        <v>339</v>
      </c>
      <c r="D43" s="62">
        <f>D44</f>
        <v>125</v>
      </c>
    </row>
    <row r="44" spans="1:4" ht="69" customHeight="1">
      <c r="A44" s="60">
        <v>33</v>
      </c>
      <c r="B44" s="30" t="s">
        <v>340</v>
      </c>
      <c r="C44" s="63" t="s">
        <v>341</v>
      </c>
      <c r="D44" s="64">
        <v>125</v>
      </c>
    </row>
    <row r="45" spans="1:4" ht="38.25">
      <c r="A45" s="60">
        <v>34</v>
      </c>
      <c r="B45" s="30" t="s">
        <v>699</v>
      </c>
      <c r="C45" s="63" t="s">
        <v>700</v>
      </c>
      <c r="D45" s="64">
        <v>333.107</v>
      </c>
    </row>
    <row r="46" spans="1:4" ht="63.75" customHeight="1">
      <c r="A46" s="60">
        <v>35</v>
      </c>
      <c r="B46" s="32" t="s">
        <v>701</v>
      </c>
      <c r="C46" s="61" t="s">
        <v>702</v>
      </c>
      <c r="D46" s="62">
        <f>SUM(D47:D49)</f>
        <v>328</v>
      </c>
    </row>
    <row r="47" spans="1:4" ht="63.75" customHeight="1">
      <c r="A47" s="60">
        <v>36</v>
      </c>
      <c r="B47" s="30" t="s">
        <v>703</v>
      </c>
      <c r="C47" s="63" t="s">
        <v>704</v>
      </c>
      <c r="D47" s="64">
        <v>300</v>
      </c>
    </row>
    <row r="48" spans="1:4" ht="30" customHeight="1">
      <c r="A48" s="60">
        <v>37</v>
      </c>
      <c r="B48" s="30" t="s">
        <v>705</v>
      </c>
      <c r="C48" s="63" t="s">
        <v>706</v>
      </c>
      <c r="D48" s="64">
        <v>8</v>
      </c>
    </row>
    <row r="49" spans="1:4" ht="51">
      <c r="A49" s="60">
        <v>38</v>
      </c>
      <c r="B49" s="30" t="s">
        <v>707</v>
      </c>
      <c r="C49" s="63" t="s">
        <v>708</v>
      </c>
      <c r="D49" s="64">
        <v>20</v>
      </c>
    </row>
    <row r="50" spans="1:4" ht="12.75">
      <c r="A50" s="60">
        <v>39</v>
      </c>
      <c r="B50" s="32" t="s">
        <v>709</v>
      </c>
      <c r="C50" s="61" t="s">
        <v>710</v>
      </c>
      <c r="D50" s="62">
        <f>SUM(D51:D54)</f>
        <v>680.9</v>
      </c>
    </row>
    <row r="51" spans="1:4" ht="25.5">
      <c r="A51" s="60">
        <v>40</v>
      </c>
      <c r="B51" s="30" t="s">
        <v>711</v>
      </c>
      <c r="C51" s="63" t="s">
        <v>712</v>
      </c>
      <c r="D51" s="64">
        <v>53</v>
      </c>
    </row>
    <row r="52" spans="1:4" ht="25.5">
      <c r="A52" s="60">
        <v>41</v>
      </c>
      <c r="B52" s="30" t="s">
        <v>713</v>
      </c>
      <c r="C52" s="63" t="s">
        <v>714</v>
      </c>
      <c r="D52" s="64">
        <v>6.9</v>
      </c>
    </row>
    <row r="53" spans="1:4" ht="12.75">
      <c r="A53" s="60">
        <v>42</v>
      </c>
      <c r="B53" s="30" t="s">
        <v>715</v>
      </c>
      <c r="C53" s="63" t="s">
        <v>716</v>
      </c>
      <c r="D53" s="64">
        <v>516</v>
      </c>
    </row>
    <row r="54" spans="1:4" ht="12.75">
      <c r="A54" s="60">
        <v>43</v>
      </c>
      <c r="B54" s="30" t="s">
        <v>717</v>
      </c>
      <c r="C54" s="63" t="s">
        <v>718</v>
      </c>
      <c r="D54" s="64">
        <v>105</v>
      </c>
    </row>
    <row r="55" spans="1:4" ht="25.5">
      <c r="A55" s="60">
        <v>44</v>
      </c>
      <c r="B55" s="32" t="s">
        <v>719</v>
      </c>
      <c r="C55" s="61" t="s">
        <v>720</v>
      </c>
      <c r="D55" s="62">
        <f>D56</f>
        <v>11052.725999999999</v>
      </c>
    </row>
    <row r="56" spans="1:4" ht="25.5">
      <c r="A56" s="60">
        <v>45</v>
      </c>
      <c r="B56" s="32" t="s">
        <v>721</v>
      </c>
      <c r="C56" s="61" t="s">
        <v>722</v>
      </c>
      <c r="D56" s="64">
        <f>SUM(D57:D60)</f>
        <v>11052.725999999999</v>
      </c>
    </row>
    <row r="57" spans="1:4" ht="25.5">
      <c r="A57" s="60">
        <v>46</v>
      </c>
      <c r="B57" s="30" t="s">
        <v>723</v>
      </c>
      <c r="C57" s="63" t="s">
        <v>724</v>
      </c>
      <c r="D57" s="64">
        <v>9521</v>
      </c>
    </row>
    <row r="58" spans="1:4" ht="25.5">
      <c r="A58" s="60">
        <v>47</v>
      </c>
      <c r="B58" s="30" t="s">
        <v>725</v>
      </c>
      <c r="C58" s="63" t="s">
        <v>726</v>
      </c>
      <c r="D58" s="64">
        <v>736</v>
      </c>
    </row>
    <row r="59" spans="1:4" ht="25.5">
      <c r="A59" s="60">
        <v>48</v>
      </c>
      <c r="B59" s="30" t="s">
        <v>727</v>
      </c>
      <c r="C59" s="66" t="s">
        <v>728</v>
      </c>
      <c r="D59" s="64">
        <v>117.576</v>
      </c>
    </row>
    <row r="60" spans="1:4" ht="25.5">
      <c r="A60" s="60">
        <v>49</v>
      </c>
      <c r="B60" s="30" t="s">
        <v>847</v>
      </c>
      <c r="C60" s="63" t="s">
        <v>848</v>
      </c>
      <c r="D60" s="64">
        <v>678.15</v>
      </c>
    </row>
    <row r="61" spans="1:4" ht="25.5">
      <c r="A61" s="60">
        <v>50</v>
      </c>
      <c r="B61" s="32" t="s">
        <v>729</v>
      </c>
      <c r="C61" s="61" t="s">
        <v>730</v>
      </c>
      <c r="D61" s="62">
        <f>SUM(D62:D63)</f>
        <v>243.47</v>
      </c>
    </row>
    <row r="62" spans="1:4" ht="63.75">
      <c r="A62" s="60">
        <v>51</v>
      </c>
      <c r="B62" s="30" t="s">
        <v>731</v>
      </c>
      <c r="C62" s="63" t="s">
        <v>732</v>
      </c>
      <c r="D62" s="64">
        <v>31.47</v>
      </c>
    </row>
    <row r="63" spans="1:4" ht="29.25" customHeight="1">
      <c r="A63" s="60">
        <v>52</v>
      </c>
      <c r="B63" s="30" t="s">
        <v>733</v>
      </c>
      <c r="C63" s="63" t="s">
        <v>734</v>
      </c>
      <c r="D63" s="64">
        <v>212</v>
      </c>
    </row>
    <row r="64" spans="1:4" ht="22.5" customHeight="1">
      <c r="A64" s="60">
        <v>53</v>
      </c>
      <c r="B64" s="32" t="s">
        <v>735</v>
      </c>
      <c r="C64" s="61" t="s">
        <v>736</v>
      </c>
      <c r="D64" s="62">
        <f>SUM(D65:D67)</f>
        <v>236.79999999999998</v>
      </c>
    </row>
    <row r="65" spans="1:4" ht="29.25" customHeight="1">
      <c r="A65" s="60">
        <v>54</v>
      </c>
      <c r="B65" s="30" t="s">
        <v>401</v>
      </c>
      <c r="C65" s="63" t="s">
        <v>402</v>
      </c>
      <c r="D65" s="64">
        <v>26.1</v>
      </c>
    </row>
    <row r="66" spans="1:4" ht="29.25" customHeight="1">
      <c r="A66" s="60">
        <v>55</v>
      </c>
      <c r="B66" s="30" t="s">
        <v>849</v>
      </c>
      <c r="C66" s="63" t="s">
        <v>402</v>
      </c>
      <c r="D66" s="64">
        <v>210</v>
      </c>
    </row>
    <row r="67" spans="1:4" ht="29.25" customHeight="1">
      <c r="A67" s="60">
        <v>56</v>
      </c>
      <c r="B67" s="30" t="s">
        <v>403</v>
      </c>
      <c r="C67" s="63" t="s">
        <v>402</v>
      </c>
      <c r="D67" s="64">
        <v>0.7</v>
      </c>
    </row>
    <row r="68" spans="1:4" ht="12.75">
      <c r="A68" s="60">
        <v>57</v>
      </c>
      <c r="B68" s="32" t="s">
        <v>404</v>
      </c>
      <c r="C68" s="61" t="s">
        <v>405</v>
      </c>
      <c r="D68" s="62">
        <f>D69</f>
        <v>528936.549</v>
      </c>
    </row>
    <row r="69" spans="1:4" ht="25.5">
      <c r="A69" s="60">
        <v>58</v>
      </c>
      <c r="B69" s="32" t="s">
        <v>406</v>
      </c>
      <c r="C69" s="61" t="s">
        <v>407</v>
      </c>
      <c r="D69" s="62">
        <f>D70+D72+D104+D118</f>
        <v>528936.549</v>
      </c>
    </row>
    <row r="70" spans="1:4" ht="25.5">
      <c r="A70" s="60">
        <v>59</v>
      </c>
      <c r="B70" s="32" t="s">
        <v>408</v>
      </c>
      <c r="C70" s="61" t="s">
        <v>409</v>
      </c>
      <c r="D70" s="62">
        <f>D71</f>
        <v>138108</v>
      </c>
    </row>
    <row r="71" spans="1:4" ht="25.5">
      <c r="A71" s="60">
        <v>60</v>
      </c>
      <c r="B71" s="30" t="s">
        <v>410</v>
      </c>
      <c r="C71" s="63" t="s">
        <v>411</v>
      </c>
      <c r="D71" s="64">
        <v>138108</v>
      </c>
    </row>
    <row r="72" spans="1:4" ht="25.5">
      <c r="A72" s="60">
        <v>61</v>
      </c>
      <c r="B72" s="32" t="s">
        <v>412</v>
      </c>
      <c r="C72" s="61" t="s">
        <v>413</v>
      </c>
      <c r="D72" s="62">
        <f>D73+D74+D77+D80+D83+D84+D85+D86</f>
        <v>150804.885</v>
      </c>
    </row>
    <row r="73" spans="1:4" ht="38.25">
      <c r="A73" s="60">
        <v>62</v>
      </c>
      <c r="B73" s="31" t="s">
        <v>414</v>
      </c>
      <c r="C73" s="63" t="s">
        <v>415</v>
      </c>
      <c r="D73" s="64">
        <v>118</v>
      </c>
    </row>
    <row r="74" spans="1:4" ht="25.5">
      <c r="A74" s="60">
        <v>63</v>
      </c>
      <c r="B74" s="32" t="s">
        <v>81</v>
      </c>
      <c r="C74" s="61" t="s">
        <v>82</v>
      </c>
      <c r="D74" s="62">
        <f>D75+D76</f>
        <v>1072.5</v>
      </c>
    </row>
    <row r="75" spans="1:4" ht="25.5">
      <c r="A75" s="60">
        <v>64</v>
      </c>
      <c r="B75" s="30" t="s">
        <v>83</v>
      </c>
      <c r="C75" s="63" t="s">
        <v>850</v>
      </c>
      <c r="D75" s="96">
        <v>290.4</v>
      </c>
    </row>
    <row r="76" spans="1:4" ht="25.5">
      <c r="A76" s="60">
        <v>65</v>
      </c>
      <c r="B76" s="30" t="s">
        <v>83</v>
      </c>
      <c r="C76" s="63" t="s">
        <v>84</v>
      </c>
      <c r="D76" s="64">
        <v>782.1</v>
      </c>
    </row>
    <row r="77" spans="1:4" ht="38.25">
      <c r="A77" s="60">
        <v>66</v>
      </c>
      <c r="B77" s="32" t="s">
        <v>85</v>
      </c>
      <c r="C77" s="61" t="s">
        <v>86</v>
      </c>
      <c r="D77" s="62">
        <f>D78+D79</f>
        <v>1961.7</v>
      </c>
    </row>
    <row r="78" spans="1:4" ht="25.5">
      <c r="A78" s="60">
        <v>67</v>
      </c>
      <c r="B78" s="31" t="s">
        <v>87</v>
      </c>
      <c r="C78" s="65" t="s">
        <v>88</v>
      </c>
      <c r="D78" s="64">
        <v>1387.2</v>
      </c>
    </row>
    <row r="79" spans="1:5" ht="25.5">
      <c r="A79" s="60">
        <v>68</v>
      </c>
      <c r="B79" s="31" t="s">
        <v>87</v>
      </c>
      <c r="C79" s="67" t="s">
        <v>89</v>
      </c>
      <c r="D79" s="64">
        <v>574.5</v>
      </c>
      <c r="E79" t="s">
        <v>851</v>
      </c>
    </row>
    <row r="80" spans="1:4" ht="38.25">
      <c r="A80" s="60">
        <v>69</v>
      </c>
      <c r="B80" s="32" t="s">
        <v>85</v>
      </c>
      <c r="C80" s="68" t="s">
        <v>90</v>
      </c>
      <c r="D80" s="62">
        <f>SUM(D81:D82)</f>
        <v>1319.9</v>
      </c>
    </row>
    <row r="81" spans="1:4" ht="51">
      <c r="A81" s="60">
        <v>70</v>
      </c>
      <c r="B81" s="31" t="s">
        <v>87</v>
      </c>
      <c r="C81" s="67" t="s">
        <v>91</v>
      </c>
      <c r="D81" s="64">
        <v>315.5</v>
      </c>
    </row>
    <row r="82" spans="1:4" ht="38.25">
      <c r="A82" s="60">
        <v>71</v>
      </c>
      <c r="B82" s="31" t="s">
        <v>87</v>
      </c>
      <c r="C82" s="67" t="s">
        <v>92</v>
      </c>
      <c r="D82" s="64">
        <v>1004.4</v>
      </c>
    </row>
    <row r="83" spans="1:4" ht="51">
      <c r="A83" s="60">
        <v>72</v>
      </c>
      <c r="B83" s="30" t="s">
        <v>93</v>
      </c>
      <c r="C83" s="63" t="s">
        <v>94</v>
      </c>
      <c r="D83" s="64">
        <v>8910.971</v>
      </c>
    </row>
    <row r="84" spans="1:4" ht="27.75" customHeight="1">
      <c r="A84" s="60">
        <v>73</v>
      </c>
      <c r="B84" s="30" t="s">
        <v>95</v>
      </c>
      <c r="C84" s="63" t="s">
        <v>96</v>
      </c>
      <c r="D84" s="64">
        <v>2574.124</v>
      </c>
    </row>
    <row r="85" spans="1:4" ht="27.75" customHeight="1">
      <c r="A85" s="60">
        <v>74</v>
      </c>
      <c r="B85" s="30" t="s">
        <v>97</v>
      </c>
      <c r="C85" s="63" t="s">
        <v>98</v>
      </c>
      <c r="D85" s="64">
        <v>20447.6</v>
      </c>
    </row>
    <row r="86" spans="1:4" ht="25.5">
      <c r="A86" s="60">
        <v>75</v>
      </c>
      <c r="B86" s="32" t="s">
        <v>99</v>
      </c>
      <c r="C86" s="61" t="s">
        <v>100</v>
      </c>
      <c r="D86" s="62">
        <f>SUM(D87:D103)</f>
        <v>114400.09</v>
      </c>
    </row>
    <row r="87" spans="1:4" ht="25.5">
      <c r="A87" s="60">
        <v>76</v>
      </c>
      <c r="B87" s="31" t="s">
        <v>101</v>
      </c>
      <c r="C87" s="65" t="s">
        <v>102</v>
      </c>
      <c r="D87" s="64">
        <v>11583</v>
      </c>
    </row>
    <row r="88" spans="1:4" ht="38.25">
      <c r="A88" s="60">
        <v>77</v>
      </c>
      <c r="B88" s="31" t="s">
        <v>103</v>
      </c>
      <c r="C88" s="65" t="s">
        <v>104</v>
      </c>
      <c r="D88" s="64">
        <v>48733</v>
      </c>
    </row>
    <row r="89" spans="1:4" ht="51">
      <c r="A89" s="60">
        <v>78</v>
      </c>
      <c r="B89" s="31" t="s">
        <v>101</v>
      </c>
      <c r="C89" s="63" t="s">
        <v>105</v>
      </c>
      <c r="D89" s="64">
        <v>837.5</v>
      </c>
    </row>
    <row r="90" spans="1:4" ht="12.75">
      <c r="A90" s="60">
        <v>79</v>
      </c>
      <c r="B90" s="31" t="s">
        <v>101</v>
      </c>
      <c r="C90" s="65" t="s">
        <v>106</v>
      </c>
      <c r="D90" s="64">
        <v>6868</v>
      </c>
    </row>
    <row r="91" spans="1:4" ht="25.5">
      <c r="A91" s="60">
        <v>80</v>
      </c>
      <c r="B91" s="31" t="s">
        <v>103</v>
      </c>
      <c r="C91" s="69" t="s">
        <v>486</v>
      </c>
      <c r="D91" s="64">
        <v>22271.6</v>
      </c>
    </row>
    <row r="92" spans="1:4" ht="25.5">
      <c r="A92" s="60">
        <v>81</v>
      </c>
      <c r="B92" s="31" t="s">
        <v>103</v>
      </c>
      <c r="C92" s="63" t="s">
        <v>487</v>
      </c>
      <c r="D92" s="64">
        <v>318.2</v>
      </c>
    </row>
    <row r="93" spans="1:4" ht="76.5">
      <c r="A93" s="60">
        <v>82</v>
      </c>
      <c r="B93" s="30" t="s">
        <v>488</v>
      </c>
      <c r="C93" s="63" t="s">
        <v>445</v>
      </c>
      <c r="D93" s="64">
        <v>330</v>
      </c>
    </row>
    <row r="94" spans="1:4" ht="38.25">
      <c r="A94" s="60">
        <v>83</v>
      </c>
      <c r="B94" s="31" t="s">
        <v>103</v>
      </c>
      <c r="C94" s="63" t="s">
        <v>764</v>
      </c>
      <c r="D94" s="64">
        <v>807</v>
      </c>
    </row>
    <row r="95" spans="1:4" ht="63.75">
      <c r="A95" s="60">
        <v>84</v>
      </c>
      <c r="B95" s="30" t="s">
        <v>488</v>
      </c>
      <c r="C95" s="63" t="s">
        <v>765</v>
      </c>
      <c r="D95" s="64">
        <v>100</v>
      </c>
    </row>
    <row r="96" spans="1:4" ht="51">
      <c r="A96" s="60">
        <v>85</v>
      </c>
      <c r="B96" s="31" t="s">
        <v>103</v>
      </c>
      <c r="C96" s="63" t="s">
        <v>766</v>
      </c>
      <c r="D96" s="64">
        <v>554.4</v>
      </c>
    </row>
    <row r="97" spans="1:4" ht="51">
      <c r="A97" s="60">
        <v>86</v>
      </c>
      <c r="B97" s="31" t="s">
        <v>488</v>
      </c>
      <c r="C97" s="63" t="s">
        <v>767</v>
      </c>
      <c r="D97" s="64">
        <v>142.8</v>
      </c>
    </row>
    <row r="98" spans="1:4" ht="25.5">
      <c r="A98" s="60">
        <v>87</v>
      </c>
      <c r="B98" s="31" t="s">
        <v>103</v>
      </c>
      <c r="C98" s="63" t="s">
        <v>768</v>
      </c>
      <c r="D98" s="64">
        <v>3589.2</v>
      </c>
    </row>
    <row r="99" spans="1:4" ht="38.25">
      <c r="A99" s="60">
        <v>88</v>
      </c>
      <c r="B99" s="31" t="s">
        <v>103</v>
      </c>
      <c r="C99" s="70" t="s">
        <v>769</v>
      </c>
      <c r="D99" s="64">
        <v>3266.1</v>
      </c>
    </row>
    <row r="100" spans="1:4" ht="51">
      <c r="A100" s="60">
        <v>89</v>
      </c>
      <c r="B100" s="31" t="s">
        <v>103</v>
      </c>
      <c r="C100" s="71" t="s">
        <v>770</v>
      </c>
      <c r="D100" s="64">
        <v>1283</v>
      </c>
    </row>
    <row r="101" spans="1:4" ht="12.75">
      <c r="A101" s="60">
        <v>90</v>
      </c>
      <c r="B101" s="31" t="s">
        <v>103</v>
      </c>
      <c r="C101" s="72" t="s">
        <v>771</v>
      </c>
      <c r="D101" s="64">
        <v>7403</v>
      </c>
    </row>
    <row r="102" spans="1:4" ht="51">
      <c r="A102" s="60">
        <v>91</v>
      </c>
      <c r="B102" s="31" t="s">
        <v>101</v>
      </c>
      <c r="C102" s="63" t="s">
        <v>772</v>
      </c>
      <c r="D102" s="64">
        <v>5356.29</v>
      </c>
    </row>
    <row r="103" spans="1:4" ht="51">
      <c r="A103" s="60">
        <v>92</v>
      </c>
      <c r="B103" s="31" t="s">
        <v>101</v>
      </c>
      <c r="C103" s="63" t="s">
        <v>852</v>
      </c>
      <c r="D103" s="64">
        <v>957</v>
      </c>
    </row>
    <row r="104" spans="1:4" ht="25.5">
      <c r="A104" s="60">
        <v>93</v>
      </c>
      <c r="B104" s="32" t="s">
        <v>773</v>
      </c>
      <c r="C104" s="61" t="s">
        <v>774</v>
      </c>
      <c r="D104" s="62">
        <f>D105+D106+D107+D108+D109+D110+D116</f>
        <v>232698.40000000002</v>
      </c>
    </row>
    <row r="105" spans="1:4" ht="38.25">
      <c r="A105" s="60">
        <v>94</v>
      </c>
      <c r="B105" s="30" t="s">
        <v>775</v>
      </c>
      <c r="C105" s="63" t="s">
        <v>776</v>
      </c>
      <c r="D105" s="64">
        <v>7334</v>
      </c>
    </row>
    <row r="106" spans="1:4" ht="63.75">
      <c r="A106" s="60">
        <v>95</v>
      </c>
      <c r="B106" s="30" t="s">
        <v>777</v>
      </c>
      <c r="C106" s="63" t="s">
        <v>476</v>
      </c>
      <c r="D106" s="64">
        <v>13.3</v>
      </c>
    </row>
    <row r="107" spans="1:4" ht="38.25">
      <c r="A107" s="60">
        <v>96</v>
      </c>
      <c r="B107" s="30" t="s">
        <v>477</v>
      </c>
      <c r="C107" s="63" t="s">
        <v>478</v>
      </c>
      <c r="D107" s="64">
        <v>1193.2</v>
      </c>
    </row>
    <row r="108" spans="1:4" ht="38.25">
      <c r="A108" s="60">
        <v>97</v>
      </c>
      <c r="B108" s="30" t="s">
        <v>479</v>
      </c>
      <c r="C108" s="63" t="s">
        <v>480</v>
      </c>
      <c r="D108" s="64">
        <v>2595.3</v>
      </c>
    </row>
    <row r="109" spans="1:4" ht="38.25">
      <c r="A109" s="60">
        <v>98</v>
      </c>
      <c r="B109" s="30" t="s">
        <v>481</v>
      </c>
      <c r="C109" s="63" t="s">
        <v>482</v>
      </c>
      <c r="D109" s="64">
        <v>9162</v>
      </c>
    </row>
    <row r="110" spans="1:4" ht="25.5">
      <c r="A110" s="60">
        <v>99</v>
      </c>
      <c r="B110" s="32" t="s">
        <v>483</v>
      </c>
      <c r="C110" s="61" t="s">
        <v>484</v>
      </c>
      <c r="D110" s="62">
        <f>D111+D112+D113+D114+D115</f>
        <v>66053.6</v>
      </c>
    </row>
    <row r="111" spans="1:4" ht="51">
      <c r="A111" s="60">
        <v>100</v>
      </c>
      <c r="B111" s="31" t="s">
        <v>485</v>
      </c>
      <c r="C111" s="63" t="s">
        <v>787</v>
      </c>
      <c r="D111" s="64">
        <v>206</v>
      </c>
    </row>
    <row r="112" spans="1:4" ht="38.25">
      <c r="A112" s="60">
        <v>101</v>
      </c>
      <c r="B112" s="31" t="s">
        <v>485</v>
      </c>
      <c r="C112" s="63" t="s">
        <v>469</v>
      </c>
      <c r="D112" s="64">
        <v>36313</v>
      </c>
    </row>
    <row r="113" spans="1:4" ht="51">
      <c r="A113" s="60">
        <v>102</v>
      </c>
      <c r="B113" s="31" t="s">
        <v>485</v>
      </c>
      <c r="C113" s="63" t="s">
        <v>470</v>
      </c>
      <c r="D113" s="64">
        <v>29455</v>
      </c>
    </row>
    <row r="114" spans="1:4" ht="51">
      <c r="A114" s="60">
        <v>103</v>
      </c>
      <c r="B114" s="31" t="s">
        <v>485</v>
      </c>
      <c r="C114" s="63" t="s">
        <v>471</v>
      </c>
      <c r="D114" s="64">
        <v>0.6</v>
      </c>
    </row>
    <row r="115" spans="1:4" ht="25.5">
      <c r="A115" s="60">
        <v>104</v>
      </c>
      <c r="B115" s="31" t="s">
        <v>485</v>
      </c>
      <c r="C115" s="63" t="s">
        <v>472</v>
      </c>
      <c r="D115" s="64">
        <v>79</v>
      </c>
    </row>
    <row r="116" spans="1:4" ht="25.5">
      <c r="A116" s="60">
        <v>105</v>
      </c>
      <c r="B116" s="32" t="s">
        <v>473</v>
      </c>
      <c r="C116" s="61" t="s">
        <v>474</v>
      </c>
      <c r="D116" s="62">
        <f>D117</f>
        <v>146347</v>
      </c>
    </row>
    <row r="117" spans="1:4" ht="118.5" customHeight="1">
      <c r="A117" s="60">
        <v>106</v>
      </c>
      <c r="B117" s="31" t="s">
        <v>475</v>
      </c>
      <c r="C117" s="63" t="s">
        <v>529</v>
      </c>
      <c r="D117" s="64">
        <v>146347</v>
      </c>
    </row>
    <row r="118" spans="1:4" ht="12.75">
      <c r="A118" s="60">
        <v>107</v>
      </c>
      <c r="B118" s="32" t="s">
        <v>530</v>
      </c>
      <c r="C118" s="61" t="s">
        <v>531</v>
      </c>
      <c r="D118" s="62">
        <f>D119+D122+D123+D124</f>
        <v>7325.263999999999</v>
      </c>
    </row>
    <row r="119" spans="1:4" ht="51">
      <c r="A119" s="60">
        <v>108</v>
      </c>
      <c r="B119" s="73" t="s">
        <v>532</v>
      </c>
      <c r="C119" s="74" t="s">
        <v>533</v>
      </c>
      <c r="D119" s="62">
        <f>SUM(D120:D121)</f>
        <v>6849.263999999999</v>
      </c>
    </row>
    <row r="120" spans="1:4" ht="25.5">
      <c r="A120" s="60">
        <v>109</v>
      </c>
      <c r="B120" s="75" t="s">
        <v>532</v>
      </c>
      <c r="C120" s="70" t="s">
        <v>829</v>
      </c>
      <c r="D120" s="97">
        <v>4460.164</v>
      </c>
    </row>
    <row r="121" spans="1:4" ht="25.5">
      <c r="A121" s="60">
        <v>110</v>
      </c>
      <c r="B121" s="75" t="s">
        <v>532</v>
      </c>
      <c r="C121" s="70" t="s">
        <v>830</v>
      </c>
      <c r="D121" s="64">
        <v>2389.1</v>
      </c>
    </row>
    <row r="122" spans="1:4" ht="38.25">
      <c r="A122" s="60">
        <v>111</v>
      </c>
      <c r="B122" s="73" t="s">
        <v>831</v>
      </c>
      <c r="C122" s="74" t="s">
        <v>832</v>
      </c>
      <c r="D122" s="62">
        <v>119</v>
      </c>
    </row>
    <row r="123" spans="1:4" ht="63.75">
      <c r="A123" s="60">
        <v>112</v>
      </c>
      <c r="B123" s="73" t="s">
        <v>853</v>
      </c>
      <c r="C123" s="74" t="s">
        <v>854</v>
      </c>
      <c r="D123" s="62">
        <v>12</v>
      </c>
    </row>
    <row r="124" spans="1:4" ht="25.5">
      <c r="A124" s="60">
        <v>113</v>
      </c>
      <c r="B124" s="32" t="s">
        <v>833</v>
      </c>
      <c r="C124" s="61" t="s">
        <v>834</v>
      </c>
      <c r="D124" s="62">
        <f>D125+D126</f>
        <v>345</v>
      </c>
    </row>
    <row r="125" spans="1:4" ht="51">
      <c r="A125" s="60">
        <v>114</v>
      </c>
      <c r="B125" s="31" t="s">
        <v>835</v>
      </c>
      <c r="C125" s="76" t="s">
        <v>836</v>
      </c>
      <c r="D125" s="64">
        <v>214</v>
      </c>
    </row>
    <row r="126" spans="1:4" ht="95.25" customHeight="1">
      <c r="A126" s="60">
        <v>115</v>
      </c>
      <c r="B126" s="30" t="s">
        <v>489</v>
      </c>
      <c r="C126" s="63" t="s">
        <v>490</v>
      </c>
      <c r="D126" s="64">
        <v>131</v>
      </c>
    </row>
    <row r="127" spans="1:4" ht="12.75">
      <c r="A127" s="60">
        <v>116</v>
      </c>
      <c r="B127" s="116" t="s">
        <v>491</v>
      </c>
      <c r="C127" s="117"/>
      <c r="D127" s="62">
        <f>D12+D68</f>
        <v>701424.818</v>
      </c>
    </row>
    <row r="128" ht="12.75"/>
    <row r="129" ht="12.75"/>
    <row r="130" ht="12.75"/>
  </sheetData>
  <mergeCells count="7">
    <mergeCell ref="B127:C127"/>
    <mergeCell ref="B6:C6"/>
    <mergeCell ref="B8:C8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365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4.75390625" style="15" customWidth="1"/>
    <col min="2" max="2" width="75.625" style="8" customWidth="1"/>
    <col min="3" max="4" width="6.75390625" style="8" customWidth="1"/>
    <col min="5" max="5" width="7.75390625" style="8" customWidth="1"/>
    <col min="6" max="6" width="9.00390625" style="8" customWidth="1"/>
    <col min="7" max="7" width="0.12890625" style="8" customWidth="1"/>
    <col min="8" max="16384" width="9.125" style="10" customWidth="1"/>
  </cols>
  <sheetData>
    <row r="1" spans="1:7" s="13" customFormat="1" ht="12.75">
      <c r="A1" s="15"/>
      <c r="B1" s="8"/>
      <c r="C1" s="8"/>
      <c r="D1" s="8"/>
      <c r="E1" s="8"/>
      <c r="F1" s="7" t="s">
        <v>427</v>
      </c>
      <c r="G1" s="8"/>
    </row>
    <row r="2" spans="1:7" s="13" customFormat="1" ht="12.75">
      <c r="A2" s="15"/>
      <c r="B2" s="8"/>
      <c r="C2" s="8"/>
      <c r="D2" s="8"/>
      <c r="E2" s="8"/>
      <c r="F2" s="7" t="s">
        <v>552</v>
      </c>
      <c r="G2" s="8"/>
    </row>
    <row r="3" spans="1:7" s="13" customFormat="1" ht="12.75">
      <c r="A3" s="15"/>
      <c r="B3" s="8"/>
      <c r="C3" s="8"/>
      <c r="D3" s="8"/>
      <c r="E3" s="8"/>
      <c r="F3" s="7" t="s">
        <v>681</v>
      </c>
      <c r="G3" s="8"/>
    </row>
    <row r="4" spans="1:7" s="13" customFormat="1" ht="12.75">
      <c r="A4" s="15"/>
      <c r="B4" s="8"/>
      <c r="C4" s="8"/>
      <c r="D4" s="8"/>
      <c r="E4" s="8"/>
      <c r="F4" s="7" t="s">
        <v>682</v>
      </c>
      <c r="G4" s="8"/>
    </row>
    <row r="5" spans="1:7" s="13" customFormat="1" ht="12.75">
      <c r="A5" s="15"/>
      <c r="B5" s="8"/>
      <c r="C5" s="8"/>
      <c r="D5" s="8"/>
      <c r="E5" s="8"/>
      <c r="F5" s="7" t="s">
        <v>681</v>
      </c>
      <c r="G5" s="8"/>
    </row>
    <row r="6" spans="1:7" s="13" customFormat="1" ht="12.75">
      <c r="A6" s="15"/>
      <c r="B6" s="8"/>
      <c r="C6" s="8"/>
      <c r="D6" s="8"/>
      <c r="E6" s="8"/>
      <c r="F6" s="7" t="s">
        <v>117</v>
      </c>
      <c r="G6" s="8"/>
    </row>
    <row r="7" spans="1:7" s="13" customFormat="1" ht="12.75">
      <c r="A7" s="15"/>
      <c r="B7" s="8"/>
      <c r="C7" s="8"/>
      <c r="D7" s="8"/>
      <c r="E7" s="8"/>
      <c r="F7" s="7"/>
      <c r="G7" s="8"/>
    </row>
    <row r="8" spans="1:6" s="13" customFormat="1" ht="18" customHeight="1">
      <c r="A8" s="120" t="s">
        <v>653</v>
      </c>
      <c r="B8" s="121"/>
      <c r="C8" s="121"/>
      <c r="D8" s="121"/>
      <c r="E8" s="121"/>
      <c r="F8" s="121"/>
    </row>
    <row r="9" spans="2:7" ht="12" hidden="1">
      <c r="B9" s="14"/>
      <c r="C9" s="14"/>
      <c r="D9" s="14"/>
      <c r="E9" s="14"/>
      <c r="F9" s="7"/>
      <c r="G9" s="14"/>
    </row>
    <row r="10" spans="1:7" ht="45">
      <c r="A10" s="9" t="s">
        <v>558</v>
      </c>
      <c r="B10" s="9" t="s">
        <v>687</v>
      </c>
      <c r="C10" s="9" t="s">
        <v>688</v>
      </c>
      <c r="D10" s="9" t="s">
        <v>551</v>
      </c>
      <c r="E10" s="9" t="s">
        <v>639</v>
      </c>
      <c r="F10" s="17" t="s">
        <v>205</v>
      </c>
      <c r="G10" s="9"/>
    </row>
    <row r="11" spans="1:7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ht="12.75">
      <c r="A12" s="33">
        <v>1</v>
      </c>
      <c r="B12" s="86" t="s">
        <v>654</v>
      </c>
      <c r="C12" s="87" t="s">
        <v>158</v>
      </c>
      <c r="D12" s="87" t="s">
        <v>120</v>
      </c>
      <c r="E12" s="87" t="s">
        <v>683</v>
      </c>
      <c r="F12" s="79">
        <f aca="true" t="shared" si="0" ref="F12:F71">G12/1000</f>
        <v>49999.36918</v>
      </c>
      <c r="G12" s="78">
        <v>49999369.18</v>
      </c>
    </row>
    <row r="13" spans="1:7" ht="25.5">
      <c r="A13" s="21">
        <f>1+A12</f>
        <v>2</v>
      </c>
      <c r="B13" s="84" t="s">
        <v>439</v>
      </c>
      <c r="C13" s="85" t="s">
        <v>159</v>
      </c>
      <c r="D13" s="85" t="s">
        <v>120</v>
      </c>
      <c r="E13" s="85" t="s">
        <v>683</v>
      </c>
      <c r="F13" s="78">
        <f t="shared" si="0"/>
        <v>1164.17</v>
      </c>
      <c r="G13" s="78">
        <v>1164170</v>
      </c>
    </row>
    <row r="14" spans="1:7" ht="25.5">
      <c r="A14" s="21">
        <f aca="true" t="shared" si="1" ref="A14:A77">1+A13</f>
        <v>3</v>
      </c>
      <c r="B14" s="84" t="s">
        <v>519</v>
      </c>
      <c r="C14" s="85" t="s">
        <v>159</v>
      </c>
      <c r="D14" s="85" t="s">
        <v>202</v>
      </c>
      <c r="E14" s="85" t="s">
        <v>683</v>
      </c>
      <c r="F14" s="78">
        <f t="shared" si="0"/>
        <v>1164.17</v>
      </c>
      <c r="G14" s="78">
        <v>1164170</v>
      </c>
    </row>
    <row r="15" spans="1:7" ht="12.75">
      <c r="A15" s="21">
        <f t="shared" si="1"/>
        <v>4</v>
      </c>
      <c r="B15" s="84" t="s">
        <v>204</v>
      </c>
      <c r="C15" s="85" t="s">
        <v>159</v>
      </c>
      <c r="D15" s="85" t="s">
        <v>160</v>
      </c>
      <c r="E15" s="85" t="s">
        <v>683</v>
      </c>
      <c r="F15" s="78">
        <f t="shared" si="0"/>
        <v>1164.17</v>
      </c>
      <c r="G15" s="78">
        <v>1164170</v>
      </c>
    </row>
    <row r="16" spans="1:7" ht="12.75">
      <c r="A16" s="21">
        <f t="shared" si="1"/>
        <v>5</v>
      </c>
      <c r="B16" s="84" t="s">
        <v>208</v>
      </c>
      <c r="C16" s="85" t="s">
        <v>159</v>
      </c>
      <c r="D16" s="85" t="s">
        <v>160</v>
      </c>
      <c r="E16" s="85" t="s">
        <v>161</v>
      </c>
      <c r="F16" s="78">
        <f t="shared" si="0"/>
        <v>1164.17</v>
      </c>
      <c r="G16" s="78">
        <v>1164170</v>
      </c>
    </row>
    <row r="17" spans="1:7" ht="25.5">
      <c r="A17" s="21">
        <f t="shared" si="1"/>
        <v>6</v>
      </c>
      <c r="B17" s="84" t="s">
        <v>440</v>
      </c>
      <c r="C17" s="85" t="s">
        <v>162</v>
      </c>
      <c r="D17" s="85" t="s">
        <v>120</v>
      </c>
      <c r="E17" s="85" t="s">
        <v>683</v>
      </c>
      <c r="F17" s="78">
        <f t="shared" si="0"/>
        <v>2603.58</v>
      </c>
      <c r="G17" s="78">
        <v>2603580</v>
      </c>
    </row>
    <row r="18" spans="1:7" ht="25.5">
      <c r="A18" s="21">
        <f t="shared" si="1"/>
        <v>7</v>
      </c>
      <c r="B18" s="84" t="s">
        <v>519</v>
      </c>
      <c r="C18" s="85" t="s">
        <v>162</v>
      </c>
      <c r="D18" s="85" t="s">
        <v>202</v>
      </c>
      <c r="E18" s="85" t="s">
        <v>683</v>
      </c>
      <c r="F18" s="78">
        <f t="shared" si="0"/>
        <v>2603.58</v>
      </c>
      <c r="G18" s="78">
        <v>2603580</v>
      </c>
    </row>
    <row r="19" spans="1:7" ht="12.75">
      <c r="A19" s="21">
        <f t="shared" si="1"/>
        <v>8</v>
      </c>
      <c r="B19" s="84" t="s">
        <v>209</v>
      </c>
      <c r="C19" s="85" t="s">
        <v>162</v>
      </c>
      <c r="D19" s="85" t="s">
        <v>163</v>
      </c>
      <c r="E19" s="85" t="s">
        <v>683</v>
      </c>
      <c r="F19" s="78">
        <f t="shared" si="0"/>
        <v>1549.805</v>
      </c>
      <c r="G19" s="78">
        <v>1549805</v>
      </c>
    </row>
    <row r="20" spans="1:7" ht="12.75">
      <c r="A20" s="21">
        <f t="shared" si="1"/>
        <v>9</v>
      </c>
      <c r="B20" s="84" t="s">
        <v>208</v>
      </c>
      <c r="C20" s="85" t="s">
        <v>162</v>
      </c>
      <c r="D20" s="85" t="s">
        <v>163</v>
      </c>
      <c r="E20" s="85" t="s">
        <v>161</v>
      </c>
      <c r="F20" s="78">
        <f t="shared" si="0"/>
        <v>1549.805</v>
      </c>
      <c r="G20" s="78">
        <v>1549805</v>
      </c>
    </row>
    <row r="21" spans="1:7" ht="12.75">
      <c r="A21" s="21">
        <f t="shared" si="1"/>
        <v>10</v>
      </c>
      <c r="B21" s="84" t="s">
        <v>210</v>
      </c>
      <c r="C21" s="85" t="s">
        <v>162</v>
      </c>
      <c r="D21" s="85" t="s">
        <v>164</v>
      </c>
      <c r="E21" s="85" t="s">
        <v>683</v>
      </c>
      <c r="F21" s="78">
        <f t="shared" si="0"/>
        <v>952.675</v>
      </c>
      <c r="G21" s="78">
        <v>952675</v>
      </c>
    </row>
    <row r="22" spans="1:7" ht="12.75">
      <c r="A22" s="21">
        <f t="shared" si="1"/>
        <v>11</v>
      </c>
      <c r="B22" s="84" t="s">
        <v>208</v>
      </c>
      <c r="C22" s="85" t="s">
        <v>162</v>
      </c>
      <c r="D22" s="85" t="s">
        <v>164</v>
      </c>
      <c r="E22" s="85" t="s">
        <v>161</v>
      </c>
      <c r="F22" s="78">
        <f t="shared" si="0"/>
        <v>952.675</v>
      </c>
      <c r="G22" s="78">
        <v>952675</v>
      </c>
    </row>
    <row r="23" spans="1:7" ht="12.75">
      <c r="A23" s="21">
        <f t="shared" si="1"/>
        <v>12</v>
      </c>
      <c r="B23" s="84" t="s">
        <v>211</v>
      </c>
      <c r="C23" s="85" t="s">
        <v>162</v>
      </c>
      <c r="D23" s="85" t="s">
        <v>165</v>
      </c>
      <c r="E23" s="85" t="s">
        <v>683</v>
      </c>
      <c r="F23" s="78">
        <f t="shared" si="0"/>
        <v>101.1</v>
      </c>
      <c r="G23" s="78">
        <v>101100</v>
      </c>
    </row>
    <row r="24" spans="1:7" ht="12.75">
      <c r="A24" s="21">
        <f t="shared" si="1"/>
        <v>13</v>
      </c>
      <c r="B24" s="84" t="s">
        <v>208</v>
      </c>
      <c r="C24" s="85" t="s">
        <v>162</v>
      </c>
      <c r="D24" s="85" t="s">
        <v>165</v>
      </c>
      <c r="E24" s="85" t="s">
        <v>161</v>
      </c>
      <c r="F24" s="78">
        <f t="shared" si="0"/>
        <v>101.1</v>
      </c>
      <c r="G24" s="78">
        <v>101100</v>
      </c>
    </row>
    <row r="25" spans="1:7" ht="38.25">
      <c r="A25" s="21">
        <f t="shared" si="1"/>
        <v>14</v>
      </c>
      <c r="B25" s="84" t="s">
        <v>501</v>
      </c>
      <c r="C25" s="85" t="s">
        <v>166</v>
      </c>
      <c r="D25" s="85" t="s">
        <v>120</v>
      </c>
      <c r="E25" s="85" t="s">
        <v>683</v>
      </c>
      <c r="F25" s="78">
        <f t="shared" si="0"/>
        <v>21402.12</v>
      </c>
      <c r="G25" s="78">
        <v>21402120</v>
      </c>
    </row>
    <row r="26" spans="1:7" ht="25.5">
      <c r="A26" s="21">
        <f t="shared" si="1"/>
        <v>15</v>
      </c>
      <c r="B26" s="84" t="s">
        <v>519</v>
      </c>
      <c r="C26" s="85" t="s">
        <v>166</v>
      </c>
      <c r="D26" s="85" t="s">
        <v>202</v>
      </c>
      <c r="E26" s="85" t="s">
        <v>683</v>
      </c>
      <c r="F26" s="78">
        <f t="shared" si="0"/>
        <v>21402.12</v>
      </c>
      <c r="G26" s="78">
        <v>21402120</v>
      </c>
    </row>
    <row r="27" spans="1:7" ht="12.75">
      <c r="A27" s="21">
        <f t="shared" si="1"/>
        <v>16</v>
      </c>
      <c r="B27" s="84" t="s">
        <v>209</v>
      </c>
      <c r="C27" s="85" t="s">
        <v>166</v>
      </c>
      <c r="D27" s="85" t="s">
        <v>163</v>
      </c>
      <c r="E27" s="85" t="s">
        <v>683</v>
      </c>
      <c r="F27" s="78">
        <f t="shared" si="0"/>
        <v>21402.12</v>
      </c>
      <c r="G27" s="78">
        <v>21402120</v>
      </c>
    </row>
    <row r="28" spans="1:7" ht="12.75">
      <c r="A28" s="21">
        <f t="shared" si="1"/>
        <v>17</v>
      </c>
      <c r="B28" s="84" t="s">
        <v>208</v>
      </c>
      <c r="C28" s="85" t="s">
        <v>166</v>
      </c>
      <c r="D28" s="85" t="s">
        <v>163</v>
      </c>
      <c r="E28" s="85" t="s">
        <v>161</v>
      </c>
      <c r="F28" s="78">
        <f t="shared" si="0"/>
        <v>21402.12</v>
      </c>
      <c r="G28" s="78">
        <v>21402120</v>
      </c>
    </row>
    <row r="29" spans="1:7" ht="25.5">
      <c r="A29" s="21">
        <f t="shared" si="1"/>
        <v>18</v>
      </c>
      <c r="B29" s="84" t="s">
        <v>502</v>
      </c>
      <c r="C29" s="85" t="s">
        <v>422</v>
      </c>
      <c r="D29" s="85" t="s">
        <v>120</v>
      </c>
      <c r="E29" s="85" t="s">
        <v>683</v>
      </c>
      <c r="F29" s="78">
        <f t="shared" si="0"/>
        <v>2221.57</v>
      </c>
      <c r="G29" s="78">
        <v>2221570</v>
      </c>
    </row>
    <row r="30" spans="1:7" ht="25.5">
      <c r="A30" s="21">
        <f t="shared" si="1"/>
        <v>19</v>
      </c>
      <c r="B30" s="84" t="s">
        <v>519</v>
      </c>
      <c r="C30" s="85" t="s">
        <v>422</v>
      </c>
      <c r="D30" s="85" t="s">
        <v>202</v>
      </c>
      <c r="E30" s="85" t="s">
        <v>683</v>
      </c>
      <c r="F30" s="78">
        <f t="shared" si="0"/>
        <v>2221.57</v>
      </c>
      <c r="G30" s="78">
        <v>2221570</v>
      </c>
    </row>
    <row r="31" spans="1:7" ht="12.75">
      <c r="A31" s="21">
        <f t="shared" si="1"/>
        <v>20</v>
      </c>
      <c r="B31" s="84" t="s">
        <v>209</v>
      </c>
      <c r="C31" s="85" t="s">
        <v>422</v>
      </c>
      <c r="D31" s="85" t="s">
        <v>163</v>
      </c>
      <c r="E31" s="85" t="s">
        <v>683</v>
      </c>
      <c r="F31" s="78">
        <f t="shared" si="0"/>
        <v>1545.51</v>
      </c>
      <c r="G31" s="78">
        <v>1545510</v>
      </c>
    </row>
    <row r="32" spans="1:7" ht="12.75">
      <c r="A32" s="21">
        <f t="shared" si="1"/>
        <v>21</v>
      </c>
      <c r="B32" s="84" t="s">
        <v>208</v>
      </c>
      <c r="C32" s="85" t="s">
        <v>422</v>
      </c>
      <c r="D32" s="85" t="s">
        <v>163</v>
      </c>
      <c r="E32" s="85" t="s">
        <v>161</v>
      </c>
      <c r="F32" s="78">
        <f t="shared" si="0"/>
        <v>1545.51</v>
      </c>
      <c r="G32" s="78">
        <v>1545510</v>
      </c>
    </row>
    <row r="33" spans="1:7" ht="38.25">
      <c r="A33" s="21">
        <f t="shared" si="1"/>
        <v>22</v>
      </c>
      <c r="B33" s="84" t="s">
        <v>610</v>
      </c>
      <c r="C33" s="85" t="s">
        <v>422</v>
      </c>
      <c r="D33" s="85" t="s">
        <v>652</v>
      </c>
      <c r="E33" s="85" t="s">
        <v>683</v>
      </c>
      <c r="F33" s="78">
        <f t="shared" si="0"/>
        <v>676.06</v>
      </c>
      <c r="G33" s="78">
        <v>676060</v>
      </c>
    </row>
    <row r="34" spans="1:7" ht="12.75">
      <c r="A34" s="21">
        <f t="shared" si="1"/>
        <v>23</v>
      </c>
      <c r="B34" s="84" t="s">
        <v>208</v>
      </c>
      <c r="C34" s="85" t="s">
        <v>422</v>
      </c>
      <c r="D34" s="85" t="s">
        <v>652</v>
      </c>
      <c r="E34" s="85" t="s">
        <v>161</v>
      </c>
      <c r="F34" s="78">
        <f t="shared" si="0"/>
        <v>676.06</v>
      </c>
      <c r="G34" s="78">
        <v>676060</v>
      </c>
    </row>
    <row r="35" spans="1:7" ht="12.75">
      <c r="A35" s="21">
        <f t="shared" si="1"/>
        <v>24</v>
      </c>
      <c r="B35" s="84" t="s">
        <v>503</v>
      </c>
      <c r="C35" s="85" t="s">
        <v>121</v>
      </c>
      <c r="D35" s="85" t="s">
        <v>120</v>
      </c>
      <c r="E35" s="85" t="s">
        <v>683</v>
      </c>
      <c r="F35" s="78">
        <f t="shared" si="0"/>
        <v>2032</v>
      </c>
      <c r="G35" s="78">
        <v>2032000</v>
      </c>
    </row>
    <row r="36" spans="1:7" ht="12.75">
      <c r="A36" s="21">
        <f t="shared" si="1"/>
        <v>25</v>
      </c>
      <c r="B36" s="84" t="s">
        <v>611</v>
      </c>
      <c r="C36" s="85" t="s">
        <v>121</v>
      </c>
      <c r="D36" s="85" t="s">
        <v>122</v>
      </c>
      <c r="E36" s="85" t="s">
        <v>683</v>
      </c>
      <c r="F36" s="78">
        <f t="shared" si="0"/>
        <v>2032</v>
      </c>
      <c r="G36" s="78">
        <v>2032000</v>
      </c>
    </row>
    <row r="37" spans="1:7" ht="12.75">
      <c r="A37" s="21">
        <f t="shared" si="1"/>
        <v>26</v>
      </c>
      <c r="B37" s="84" t="s">
        <v>612</v>
      </c>
      <c r="C37" s="85" t="s">
        <v>121</v>
      </c>
      <c r="D37" s="85" t="s">
        <v>418</v>
      </c>
      <c r="E37" s="85" t="s">
        <v>683</v>
      </c>
      <c r="F37" s="78">
        <f t="shared" si="0"/>
        <v>2032</v>
      </c>
      <c r="G37" s="78">
        <v>2032000</v>
      </c>
    </row>
    <row r="38" spans="1:7" ht="12.75">
      <c r="A38" s="21">
        <f t="shared" si="1"/>
        <v>27</v>
      </c>
      <c r="B38" s="84" t="s">
        <v>208</v>
      </c>
      <c r="C38" s="85" t="s">
        <v>121</v>
      </c>
      <c r="D38" s="85" t="s">
        <v>418</v>
      </c>
      <c r="E38" s="85" t="s">
        <v>161</v>
      </c>
      <c r="F38" s="78">
        <f t="shared" si="0"/>
        <v>2032</v>
      </c>
      <c r="G38" s="78">
        <v>2032000</v>
      </c>
    </row>
    <row r="39" spans="1:7" ht="12.75">
      <c r="A39" s="21">
        <f t="shared" si="1"/>
        <v>28</v>
      </c>
      <c r="B39" s="84" t="s">
        <v>613</v>
      </c>
      <c r="C39" s="85" t="s">
        <v>423</v>
      </c>
      <c r="D39" s="85" t="s">
        <v>120</v>
      </c>
      <c r="E39" s="85" t="s">
        <v>683</v>
      </c>
      <c r="F39" s="78">
        <f t="shared" si="0"/>
        <v>1375.381</v>
      </c>
      <c r="G39" s="78">
        <v>1375381</v>
      </c>
    </row>
    <row r="40" spans="1:7" ht="12.75">
      <c r="A40" s="21">
        <f t="shared" si="1"/>
        <v>29</v>
      </c>
      <c r="B40" s="84" t="s">
        <v>214</v>
      </c>
      <c r="C40" s="85" t="s">
        <v>423</v>
      </c>
      <c r="D40" s="85" t="s">
        <v>215</v>
      </c>
      <c r="E40" s="85" t="s">
        <v>683</v>
      </c>
      <c r="F40" s="78">
        <f t="shared" si="0"/>
        <v>1375.381</v>
      </c>
      <c r="G40" s="78">
        <v>1375381</v>
      </c>
    </row>
    <row r="41" spans="1:7" ht="12.75">
      <c r="A41" s="21">
        <f t="shared" si="1"/>
        <v>30</v>
      </c>
      <c r="B41" s="84" t="s">
        <v>221</v>
      </c>
      <c r="C41" s="85" t="s">
        <v>423</v>
      </c>
      <c r="D41" s="85" t="s">
        <v>168</v>
      </c>
      <c r="E41" s="85" t="s">
        <v>683</v>
      </c>
      <c r="F41" s="78">
        <f t="shared" si="0"/>
        <v>1375.381</v>
      </c>
      <c r="G41" s="78">
        <v>1375381</v>
      </c>
    </row>
    <row r="42" spans="1:7" ht="12.75">
      <c r="A42" s="21">
        <f t="shared" si="1"/>
        <v>31</v>
      </c>
      <c r="B42" s="84" t="s">
        <v>213</v>
      </c>
      <c r="C42" s="85" t="s">
        <v>423</v>
      </c>
      <c r="D42" s="85" t="s">
        <v>168</v>
      </c>
      <c r="E42" s="85" t="s">
        <v>167</v>
      </c>
      <c r="F42" s="78">
        <f t="shared" si="0"/>
        <v>1375.381</v>
      </c>
      <c r="G42" s="78">
        <v>1375381</v>
      </c>
    </row>
    <row r="43" spans="1:7" ht="12.75">
      <c r="A43" s="21">
        <f t="shared" si="1"/>
        <v>32</v>
      </c>
      <c r="B43" s="84" t="s">
        <v>504</v>
      </c>
      <c r="C43" s="85" t="s">
        <v>567</v>
      </c>
      <c r="D43" s="85" t="s">
        <v>120</v>
      </c>
      <c r="E43" s="85" t="s">
        <v>683</v>
      </c>
      <c r="F43" s="78">
        <f t="shared" si="0"/>
        <v>19200.548179999998</v>
      </c>
      <c r="G43" s="78">
        <v>19200548.18</v>
      </c>
    </row>
    <row r="44" spans="1:7" ht="25.5">
      <c r="A44" s="21">
        <f t="shared" si="1"/>
        <v>33</v>
      </c>
      <c r="B44" s="84" t="s">
        <v>519</v>
      </c>
      <c r="C44" s="85" t="s">
        <v>567</v>
      </c>
      <c r="D44" s="85" t="s">
        <v>202</v>
      </c>
      <c r="E44" s="85" t="s">
        <v>683</v>
      </c>
      <c r="F44" s="78">
        <f t="shared" si="0"/>
        <v>305.6</v>
      </c>
      <c r="G44" s="78">
        <v>305600</v>
      </c>
    </row>
    <row r="45" spans="1:7" ht="12.75">
      <c r="A45" s="21">
        <f t="shared" si="1"/>
        <v>34</v>
      </c>
      <c r="B45" s="84" t="s">
        <v>209</v>
      </c>
      <c r="C45" s="85" t="s">
        <v>567</v>
      </c>
      <c r="D45" s="85" t="s">
        <v>163</v>
      </c>
      <c r="E45" s="85" t="s">
        <v>683</v>
      </c>
      <c r="F45" s="78">
        <f t="shared" si="0"/>
        <v>305.6</v>
      </c>
      <c r="G45" s="78">
        <v>305600</v>
      </c>
    </row>
    <row r="46" spans="1:7" ht="12.75">
      <c r="A46" s="21">
        <f t="shared" si="1"/>
        <v>35</v>
      </c>
      <c r="B46" s="84" t="s">
        <v>208</v>
      </c>
      <c r="C46" s="85" t="s">
        <v>567</v>
      </c>
      <c r="D46" s="85" t="s">
        <v>163</v>
      </c>
      <c r="E46" s="85" t="s">
        <v>161</v>
      </c>
      <c r="F46" s="78">
        <f t="shared" si="0"/>
        <v>305.6</v>
      </c>
      <c r="G46" s="78">
        <v>305600</v>
      </c>
    </row>
    <row r="47" spans="1:7" ht="25.5">
      <c r="A47" s="21">
        <f t="shared" si="1"/>
        <v>36</v>
      </c>
      <c r="B47" s="84" t="s">
        <v>614</v>
      </c>
      <c r="C47" s="85" t="s">
        <v>567</v>
      </c>
      <c r="D47" s="85" t="s">
        <v>222</v>
      </c>
      <c r="E47" s="85" t="s">
        <v>683</v>
      </c>
      <c r="F47" s="78">
        <f t="shared" si="0"/>
        <v>7158.155</v>
      </c>
      <c r="G47" s="78">
        <v>7158155</v>
      </c>
    </row>
    <row r="48" spans="1:7" ht="25.5">
      <c r="A48" s="21">
        <f t="shared" si="1"/>
        <v>37</v>
      </c>
      <c r="B48" s="84" t="s">
        <v>615</v>
      </c>
      <c r="C48" s="85" t="s">
        <v>567</v>
      </c>
      <c r="D48" s="85" t="s">
        <v>569</v>
      </c>
      <c r="E48" s="85" t="s">
        <v>683</v>
      </c>
      <c r="F48" s="78">
        <f t="shared" si="0"/>
        <v>6433.155</v>
      </c>
      <c r="G48" s="78">
        <v>6433155</v>
      </c>
    </row>
    <row r="49" spans="1:7" ht="12.75">
      <c r="A49" s="21">
        <f t="shared" si="1"/>
        <v>38</v>
      </c>
      <c r="B49" s="84" t="s">
        <v>208</v>
      </c>
      <c r="C49" s="85" t="s">
        <v>567</v>
      </c>
      <c r="D49" s="85" t="s">
        <v>569</v>
      </c>
      <c r="E49" s="85" t="s">
        <v>161</v>
      </c>
      <c r="F49" s="78">
        <f t="shared" si="0"/>
        <v>6433.155</v>
      </c>
      <c r="G49" s="78">
        <v>6433155</v>
      </c>
    </row>
    <row r="50" spans="1:7" ht="12.75">
      <c r="A50" s="21">
        <f t="shared" si="1"/>
        <v>39</v>
      </c>
      <c r="B50" s="84" t="s">
        <v>616</v>
      </c>
      <c r="C50" s="85" t="s">
        <v>567</v>
      </c>
      <c r="D50" s="85" t="s">
        <v>571</v>
      </c>
      <c r="E50" s="85" t="s">
        <v>683</v>
      </c>
      <c r="F50" s="78">
        <f t="shared" si="0"/>
        <v>500</v>
      </c>
      <c r="G50" s="78">
        <v>500000</v>
      </c>
    </row>
    <row r="51" spans="1:7" ht="12.75">
      <c r="A51" s="21">
        <f t="shared" si="1"/>
        <v>40</v>
      </c>
      <c r="B51" s="84" t="s">
        <v>208</v>
      </c>
      <c r="C51" s="85" t="s">
        <v>567</v>
      </c>
      <c r="D51" s="85" t="s">
        <v>571</v>
      </c>
      <c r="E51" s="85" t="s">
        <v>161</v>
      </c>
      <c r="F51" s="78">
        <f t="shared" si="0"/>
        <v>500</v>
      </c>
      <c r="G51" s="78">
        <v>500000</v>
      </c>
    </row>
    <row r="52" spans="1:7" ht="25.5">
      <c r="A52" s="21">
        <f t="shared" si="1"/>
        <v>41</v>
      </c>
      <c r="B52" s="84" t="s">
        <v>446</v>
      </c>
      <c r="C52" s="85" t="s">
        <v>567</v>
      </c>
      <c r="D52" s="85" t="s">
        <v>595</v>
      </c>
      <c r="E52" s="85" t="s">
        <v>683</v>
      </c>
      <c r="F52" s="78">
        <f t="shared" si="0"/>
        <v>225</v>
      </c>
      <c r="G52" s="78">
        <v>225000</v>
      </c>
    </row>
    <row r="53" spans="1:7" ht="12.75">
      <c r="A53" s="21">
        <f t="shared" si="1"/>
        <v>42</v>
      </c>
      <c r="B53" s="84" t="s">
        <v>208</v>
      </c>
      <c r="C53" s="85" t="s">
        <v>567</v>
      </c>
      <c r="D53" s="85" t="s">
        <v>595</v>
      </c>
      <c r="E53" s="85" t="s">
        <v>161</v>
      </c>
      <c r="F53" s="78">
        <f t="shared" si="0"/>
        <v>225</v>
      </c>
      <c r="G53" s="78">
        <v>225000</v>
      </c>
    </row>
    <row r="54" spans="1:7" ht="12.75">
      <c r="A54" s="21">
        <f t="shared" si="1"/>
        <v>43</v>
      </c>
      <c r="B54" s="84" t="s">
        <v>617</v>
      </c>
      <c r="C54" s="85" t="s">
        <v>567</v>
      </c>
      <c r="D54" s="85" t="s">
        <v>572</v>
      </c>
      <c r="E54" s="85" t="s">
        <v>683</v>
      </c>
      <c r="F54" s="78">
        <f t="shared" si="0"/>
        <v>8955.33118</v>
      </c>
      <c r="G54" s="78">
        <v>8955331.18</v>
      </c>
    </row>
    <row r="55" spans="1:7" ht="12.75">
      <c r="A55" s="21">
        <f t="shared" si="1"/>
        <v>44</v>
      </c>
      <c r="B55" s="84" t="s">
        <v>685</v>
      </c>
      <c r="C55" s="85" t="s">
        <v>567</v>
      </c>
      <c r="D55" s="85" t="s">
        <v>574</v>
      </c>
      <c r="E55" s="85" t="s">
        <v>683</v>
      </c>
      <c r="F55" s="78">
        <f t="shared" si="0"/>
        <v>8955.33118</v>
      </c>
      <c r="G55" s="78">
        <v>8955331.18</v>
      </c>
    </row>
    <row r="56" spans="1:7" ht="12.75">
      <c r="A56" s="21">
        <f t="shared" si="1"/>
        <v>45</v>
      </c>
      <c r="B56" s="84" t="s">
        <v>228</v>
      </c>
      <c r="C56" s="85" t="s">
        <v>567</v>
      </c>
      <c r="D56" s="85" t="s">
        <v>574</v>
      </c>
      <c r="E56" s="85" t="s">
        <v>183</v>
      </c>
      <c r="F56" s="78">
        <f t="shared" si="0"/>
        <v>8955.33118</v>
      </c>
      <c r="G56" s="78">
        <v>8955331.18</v>
      </c>
    </row>
    <row r="57" spans="1:7" ht="25.5">
      <c r="A57" s="21">
        <f t="shared" si="1"/>
        <v>46</v>
      </c>
      <c r="B57" s="84" t="s">
        <v>305</v>
      </c>
      <c r="C57" s="85" t="s">
        <v>567</v>
      </c>
      <c r="D57" s="85" t="s">
        <v>306</v>
      </c>
      <c r="E57" s="85" t="s">
        <v>683</v>
      </c>
      <c r="F57" s="78">
        <f t="shared" si="0"/>
        <v>126.3</v>
      </c>
      <c r="G57" s="78">
        <v>126300</v>
      </c>
    </row>
    <row r="58" spans="1:7" ht="12.75">
      <c r="A58" s="21">
        <f t="shared" si="1"/>
        <v>47</v>
      </c>
      <c r="B58" s="84" t="s">
        <v>228</v>
      </c>
      <c r="C58" s="85" t="s">
        <v>567</v>
      </c>
      <c r="D58" s="85" t="s">
        <v>306</v>
      </c>
      <c r="E58" s="85" t="s">
        <v>183</v>
      </c>
      <c r="F58" s="78">
        <f t="shared" si="0"/>
        <v>126.3</v>
      </c>
      <c r="G58" s="78">
        <v>126300</v>
      </c>
    </row>
    <row r="59" spans="1:7" ht="38.25">
      <c r="A59" s="21">
        <f t="shared" si="1"/>
        <v>48</v>
      </c>
      <c r="B59" s="84" t="s">
        <v>497</v>
      </c>
      <c r="C59" s="85" t="s">
        <v>567</v>
      </c>
      <c r="D59" s="85" t="s">
        <v>245</v>
      </c>
      <c r="E59" s="85" t="s">
        <v>683</v>
      </c>
      <c r="F59" s="78">
        <f t="shared" si="0"/>
        <v>206</v>
      </c>
      <c r="G59" s="78">
        <v>206000</v>
      </c>
    </row>
    <row r="60" spans="1:7" ht="12.75">
      <c r="A60" s="21">
        <f t="shared" si="1"/>
        <v>49</v>
      </c>
      <c r="B60" s="84" t="s">
        <v>208</v>
      </c>
      <c r="C60" s="85" t="s">
        <v>567</v>
      </c>
      <c r="D60" s="85" t="s">
        <v>245</v>
      </c>
      <c r="E60" s="85" t="s">
        <v>161</v>
      </c>
      <c r="F60" s="78">
        <f t="shared" si="0"/>
        <v>206</v>
      </c>
      <c r="G60" s="78">
        <v>206000</v>
      </c>
    </row>
    <row r="61" spans="1:7" ht="38.25">
      <c r="A61" s="21">
        <f t="shared" si="1"/>
        <v>50</v>
      </c>
      <c r="B61" s="84" t="s">
        <v>498</v>
      </c>
      <c r="C61" s="85" t="s">
        <v>567</v>
      </c>
      <c r="D61" s="85" t="s">
        <v>249</v>
      </c>
      <c r="E61" s="85" t="s">
        <v>683</v>
      </c>
      <c r="F61" s="78">
        <f t="shared" si="0"/>
        <v>0.1</v>
      </c>
      <c r="G61" s="78">
        <v>100</v>
      </c>
    </row>
    <row r="62" spans="1:7" ht="12.75">
      <c r="A62" s="21">
        <f t="shared" si="1"/>
        <v>51</v>
      </c>
      <c r="B62" s="84" t="s">
        <v>208</v>
      </c>
      <c r="C62" s="85" t="s">
        <v>567</v>
      </c>
      <c r="D62" s="85" t="s">
        <v>249</v>
      </c>
      <c r="E62" s="85" t="s">
        <v>161</v>
      </c>
      <c r="F62" s="78">
        <f t="shared" si="0"/>
        <v>0.1</v>
      </c>
      <c r="G62" s="78">
        <v>100</v>
      </c>
    </row>
    <row r="63" spans="1:7" ht="25.5">
      <c r="A63" s="21">
        <f t="shared" si="1"/>
        <v>52</v>
      </c>
      <c r="B63" s="84" t="s">
        <v>763</v>
      </c>
      <c r="C63" s="85" t="s">
        <v>567</v>
      </c>
      <c r="D63" s="85" t="s">
        <v>535</v>
      </c>
      <c r="E63" s="85" t="s">
        <v>683</v>
      </c>
      <c r="F63" s="78">
        <f t="shared" si="0"/>
        <v>79</v>
      </c>
      <c r="G63" s="78">
        <v>79000</v>
      </c>
    </row>
    <row r="64" spans="1:7" ht="12.75">
      <c r="A64" s="21">
        <f t="shared" si="1"/>
        <v>53</v>
      </c>
      <c r="B64" s="84" t="s">
        <v>208</v>
      </c>
      <c r="C64" s="85" t="s">
        <v>567</v>
      </c>
      <c r="D64" s="85" t="s">
        <v>535</v>
      </c>
      <c r="E64" s="85" t="s">
        <v>161</v>
      </c>
      <c r="F64" s="78">
        <f t="shared" si="0"/>
        <v>79</v>
      </c>
      <c r="G64" s="78">
        <v>79000</v>
      </c>
    </row>
    <row r="65" spans="1:7" ht="12.75">
      <c r="A65" s="21">
        <f t="shared" si="1"/>
        <v>54</v>
      </c>
      <c r="B65" s="84" t="s">
        <v>619</v>
      </c>
      <c r="C65" s="85" t="s">
        <v>567</v>
      </c>
      <c r="D65" s="85" t="s">
        <v>680</v>
      </c>
      <c r="E65" s="85" t="s">
        <v>683</v>
      </c>
      <c r="F65" s="78">
        <f t="shared" si="0"/>
        <v>2370.062</v>
      </c>
      <c r="G65" s="78">
        <v>2370062</v>
      </c>
    </row>
    <row r="66" spans="1:7" ht="25.5">
      <c r="A66" s="21">
        <f t="shared" si="1"/>
        <v>55</v>
      </c>
      <c r="B66" s="84" t="s">
        <v>620</v>
      </c>
      <c r="C66" s="85" t="s">
        <v>567</v>
      </c>
      <c r="D66" s="85" t="s">
        <v>578</v>
      </c>
      <c r="E66" s="85" t="s">
        <v>683</v>
      </c>
      <c r="F66" s="78">
        <f t="shared" si="0"/>
        <v>2370.062</v>
      </c>
      <c r="G66" s="78">
        <v>2370062</v>
      </c>
    </row>
    <row r="67" spans="1:7" ht="12.75">
      <c r="A67" s="21">
        <f t="shared" si="1"/>
        <v>56</v>
      </c>
      <c r="B67" s="84" t="s">
        <v>621</v>
      </c>
      <c r="C67" s="85" t="s">
        <v>567</v>
      </c>
      <c r="D67" s="85" t="s">
        <v>578</v>
      </c>
      <c r="E67" s="85" t="s">
        <v>425</v>
      </c>
      <c r="F67" s="78">
        <f t="shared" si="0"/>
        <v>2370.062</v>
      </c>
      <c r="G67" s="78">
        <v>2370062</v>
      </c>
    </row>
    <row r="68" spans="1:7" ht="12.75">
      <c r="A68" s="102">
        <f t="shared" si="1"/>
        <v>57</v>
      </c>
      <c r="B68" s="103" t="s">
        <v>299</v>
      </c>
      <c r="C68" s="104" t="s">
        <v>169</v>
      </c>
      <c r="D68" s="104" t="s">
        <v>120</v>
      </c>
      <c r="E68" s="104" t="s">
        <v>683</v>
      </c>
      <c r="F68" s="79">
        <f t="shared" si="0"/>
        <v>2347</v>
      </c>
      <c r="G68" s="78">
        <v>2347000</v>
      </c>
    </row>
    <row r="69" spans="1:7" ht="25.5">
      <c r="A69" s="21">
        <f t="shared" si="1"/>
        <v>58</v>
      </c>
      <c r="B69" s="84" t="s">
        <v>505</v>
      </c>
      <c r="C69" s="85" t="s">
        <v>170</v>
      </c>
      <c r="D69" s="85" t="s">
        <v>120</v>
      </c>
      <c r="E69" s="85" t="s">
        <v>683</v>
      </c>
      <c r="F69" s="78">
        <f t="shared" si="0"/>
        <v>1860</v>
      </c>
      <c r="G69" s="78">
        <v>1860000</v>
      </c>
    </row>
    <row r="70" spans="1:7" ht="25.5">
      <c r="A70" s="21">
        <f t="shared" si="1"/>
        <v>59</v>
      </c>
      <c r="B70" s="84" t="s">
        <v>300</v>
      </c>
      <c r="C70" s="85" t="s">
        <v>170</v>
      </c>
      <c r="D70" s="85" t="s">
        <v>224</v>
      </c>
      <c r="E70" s="85" t="s">
        <v>683</v>
      </c>
      <c r="F70" s="78">
        <f t="shared" si="0"/>
        <v>1860</v>
      </c>
      <c r="G70" s="78">
        <v>1860000</v>
      </c>
    </row>
    <row r="71" spans="1:7" ht="25.5">
      <c r="A71" s="21">
        <f t="shared" si="1"/>
        <v>60</v>
      </c>
      <c r="B71" s="84" t="s">
        <v>225</v>
      </c>
      <c r="C71" s="85" t="s">
        <v>170</v>
      </c>
      <c r="D71" s="85" t="s">
        <v>171</v>
      </c>
      <c r="E71" s="85" t="s">
        <v>683</v>
      </c>
      <c r="F71" s="78">
        <f t="shared" si="0"/>
        <v>1860</v>
      </c>
      <c r="G71" s="78">
        <v>1860000</v>
      </c>
    </row>
    <row r="72" spans="1:7" ht="12.75">
      <c r="A72" s="21">
        <f t="shared" si="1"/>
        <v>61</v>
      </c>
      <c r="B72" s="84" t="s">
        <v>228</v>
      </c>
      <c r="C72" s="85" t="s">
        <v>170</v>
      </c>
      <c r="D72" s="85" t="s">
        <v>171</v>
      </c>
      <c r="E72" s="85" t="s">
        <v>183</v>
      </c>
      <c r="F72" s="78">
        <f aca="true" t="shared" si="2" ref="F72:F137">G72/1000</f>
        <v>1600</v>
      </c>
      <c r="G72" s="78">
        <v>1600000</v>
      </c>
    </row>
    <row r="73" spans="1:7" ht="12.75">
      <c r="A73" s="21">
        <f t="shared" si="1"/>
        <v>62</v>
      </c>
      <c r="B73" s="84" t="s">
        <v>208</v>
      </c>
      <c r="C73" s="85" t="s">
        <v>170</v>
      </c>
      <c r="D73" s="85" t="s">
        <v>171</v>
      </c>
      <c r="E73" s="85" t="s">
        <v>161</v>
      </c>
      <c r="F73" s="78">
        <f t="shared" si="2"/>
        <v>260</v>
      </c>
      <c r="G73" s="78">
        <v>260000</v>
      </c>
    </row>
    <row r="74" spans="1:7" ht="25.5">
      <c r="A74" s="21">
        <f t="shared" si="1"/>
        <v>63</v>
      </c>
      <c r="B74" s="84" t="s">
        <v>506</v>
      </c>
      <c r="C74" s="85" t="s">
        <v>582</v>
      </c>
      <c r="D74" s="85" t="s">
        <v>120</v>
      </c>
      <c r="E74" s="85" t="s">
        <v>683</v>
      </c>
      <c r="F74" s="78">
        <f t="shared" si="2"/>
        <v>487</v>
      </c>
      <c r="G74" s="78">
        <v>487000</v>
      </c>
    </row>
    <row r="75" spans="1:7" ht="12.75">
      <c r="A75" s="21">
        <f t="shared" si="1"/>
        <v>64</v>
      </c>
      <c r="B75" s="84" t="s">
        <v>619</v>
      </c>
      <c r="C75" s="85" t="s">
        <v>582</v>
      </c>
      <c r="D75" s="85" t="s">
        <v>680</v>
      </c>
      <c r="E75" s="85" t="s">
        <v>683</v>
      </c>
      <c r="F75" s="78">
        <f t="shared" si="2"/>
        <v>487</v>
      </c>
      <c r="G75" s="78">
        <v>487000</v>
      </c>
    </row>
    <row r="76" spans="1:7" ht="25.5">
      <c r="A76" s="21">
        <f t="shared" si="1"/>
        <v>65</v>
      </c>
      <c r="B76" s="84" t="s">
        <v>13</v>
      </c>
      <c r="C76" s="85" t="s">
        <v>582</v>
      </c>
      <c r="D76" s="85" t="s">
        <v>580</v>
      </c>
      <c r="E76" s="85" t="s">
        <v>683</v>
      </c>
      <c r="F76" s="78">
        <f t="shared" si="2"/>
        <v>350</v>
      </c>
      <c r="G76" s="78">
        <v>350000</v>
      </c>
    </row>
    <row r="77" spans="1:7" ht="12.75">
      <c r="A77" s="21">
        <f t="shared" si="1"/>
        <v>66</v>
      </c>
      <c r="B77" s="84" t="s">
        <v>621</v>
      </c>
      <c r="C77" s="85" t="s">
        <v>582</v>
      </c>
      <c r="D77" s="85" t="s">
        <v>580</v>
      </c>
      <c r="E77" s="85" t="s">
        <v>425</v>
      </c>
      <c r="F77" s="78">
        <f t="shared" si="2"/>
        <v>350</v>
      </c>
      <c r="G77" s="78">
        <v>350000</v>
      </c>
    </row>
    <row r="78" spans="1:7" ht="38.25">
      <c r="A78" s="21">
        <f>1+A77</f>
        <v>67</v>
      </c>
      <c r="B78" s="84" t="s">
        <v>301</v>
      </c>
      <c r="C78" s="85" t="s">
        <v>582</v>
      </c>
      <c r="D78" s="85" t="s">
        <v>584</v>
      </c>
      <c r="E78" s="85" t="s">
        <v>683</v>
      </c>
      <c r="F78" s="78">
        <f t="shared" si="2"/>
        <v>137</v>
      </c>
      <c r="G78" s="78">
        <v>137000</v>
      </c>
    </row>
    <row r="79" spans="1:7" ht="12.75">
      <c r="A79" s="21">
        <f>1+A78</f>
        <v>68</v>
      </c>
      <c r="B79" s="84" t="s">
        <v>621</v>
      </c>
      <c r="C79" s="85" t="s">
        <v>582</v>
      </c>
      <c r="D79" s="85" t="s">
        <v>584</v>
      </c>
      <c r="E79" s="85" t="s">
        <v>425</v>
      </c>
      <c r="F79" s="78">
        <f t="shared" si="2"/>
        <v>137</v>
      </c>
      <c r="G79" s="78">
        <v>137000</v>
      </c>
    </row>
    <row r="80" spans="1:7" ht="12.75">
      <c r="A80" s="33">
        <f aca="true" t="shared" si="3" ref="A80:A139">1+A79</f>
        <v>69</v>
      </c>
      <c r="B80" s="86" t="s">
        <v>302</v>
      </c>
      <c r="C80" s="87" t="s">
        <v>172</v>
      </c>
      <c r="D80" s="87" t="s">
        <v>120</v>
      </c>
      <c r="E80" s="87" t="s">
        <v>683</v>
      </c>
      <c r="F80" s="79">
        <f t="shared" si="2"/>
        <v>23641.33307</v>
      </c>
      <c r="G80" s="78">
        <v>23641333.07</v>
      </c>
    </row>
    <row r="81" spans="1:7" ht="12.75">
      <c r="A81" s="21">
        <f t="shared" si="3"/>
        <v>70</v>
      </c>
      <c r="B81" s="84" t="s">
        <v>507</v>
      </c>
      <c r="C81" s="85" t="s">
        <v>173</v>
      </c>
      <c r="D81" s="85" t="s">
        <v>120</v>
      </c>
      <c r="E81" s="85" t="s">
        <v>683</v>
      </c>
      <c r="F81" s="78">
        <f t="shared" si="2"/>
        <v>520</v>
      </c>
      <c r="G81" s="78">
        <v>520000</v>
      </c>
    </row>
    <row r="82" spans="1:7" ht="12.75">
      <c r="A82" s="21">
        <f t="shared" si="3"/>
        <v>71</v>
      </c>
      <c r="B82" s="84" t="s">
        <v>619</v>
      </c>
      <c r="C82" s="85" t="s">
        <v>173</v>
      </c>
      <c r="D82" s="85" t="s">
        <v>680</v>
      </c>
      <c r="E82" s="85" t="s">
        <v>683</v>
      </c>
      <c r="F82" s="78">
        <f t="shared" si="2"/>
        <v>520</v>
      </c>
      <c r="G82" s="78">
        <v>520000</v>
      </c>
    </row>
    <row r="83" spans="1:7" ht="38.25">
      <c r="A83" s="21">
        <f t="shared" si="3"/>
        <v>72</v>
      </c>
      <c r="B83" s="84" t="s">
        <v>1</v>
      </c>
      <c r="C83" s="85" t="s">
        <v>173</v>
      </c>
      <c r="D83" s="85" t="s">
        <v>586</v>
      </c>
      <c r="E83" s="85" t="s">
        <v>683</v>
      </c>
      <c r="F83" s="78">
        <f t="shared" si="2"/>
        <v>520</v>
      </c>
      <c r="G83" s="78">
        <v>520000</v>
      </c>
    </row>
    <row r="84" spans="1:7" ht="12.75">
      <c r="A84" s="21">
        <f t="shared" si="3"/>
        <v>73</v>
      </c>
      <c r="B84" s="84" t="s">
        <v>621</v>
      </c>
      <c r="C84" s="85" t="s">
        <v>173</v>
      </c>
      <c r="D84" s="85" t="s">
        <v>586</v>
      </c>
      <c r="E84" s="85" t="s">
        <v>425</v>
      </c>
      <c r="F84" s="78">
        <f t="shared" si="2"/>
        <v>520</v>
      </c>
      <c r="G84" s="78">
        <v>520000</v>
      </c>
    </row>
    <row r="85" spans="1:7" ht="12.75">
      <c r="A85" s="21">
        <f t="shared" si="3"/>
        <v>74</v>
      </c>
      <c r="B85" s="84" t="s">
        <v>39</v>
      </c>
      <c r="C85" s="85" t="s">
        <v>587</v>
      </c>
      <c r="D85" s="85" t="s">
        <v>120</v>
      </c>
      <c r="E85" s="85" t="s">
        <v>683</v>
      </c>
      <c r="F85" s="78">
        <f t="shared" si="2"/>
        <v>333</v>
      </c>
      <c r="G85" s="78">
        <v>333000</v>
      </c>
    </row>
    <row r="86" spans="1:7" ht="12.75">
      <c r="A86" s="21">
        <f t="shared" si="3"/>
        <v>75</v>
      </c>
      <c r="B86" s="84" t="s">
        <v>2</v>
      </c>
      <c r="C86" s="85" t="s">
        <v>587</v>
      </c>
      <c r="D86" s="85" t="s">
        <v>588</v>
      </c>
      <c r="E86" s="85" t="s">
        <v>683</v>
      </c>
      <c r="F86" s="78">
        <f t="shared" si="2"/>
        <v>333</v>
      </c>
      <c r="G86" s="78">
        <v>333000</v>
      </c>
    </row>
    <row r="87" spans="1:7" ht="38.25">
      <c r="A87" s="21">
        <f t="shared" si="3"/>
        <v>76</v>
      </c>
      <c r="B87" s="84" t="s">
        <v>3</v>
      </c>
      <c r="C87" s="85" t="s">
        <v>587</v>
      </c>
      <c r="D87" s="85" t="s">
        <v>156</v>
      </c>
      <c r="E87" s="85" t="s">
        <v>683</v>
      </c>
      <c r="F87" s="78">
        <f t="shared" si="2"/>
        <v>333</v>
      </c>
      <c r="G87" s="78">
        <v>333000</v>
      </c>
    </row>
    <row r="88" spans="1:7" ht="12.75">
      <c r="A88" s="21">
        <f t="shared" si="3"/>
        <v>77</v>
      </c>
      <c r="B88" s="84" t="s">
        <v>208</v>
      </c>
      <c r="C88" s="85" t="s">
        <v>587</v>
      </c>
      <c r="D88" s="85" t="s">
        <v>156</v>
      </c>
      <c r="E88" s="85" t="s">
        <v>161</v>
      </c>
      <c r="F88" s="78">
        <f t="shared" si="2"/>
        <v>333</v>
      </c>
      <c r="G88" s="78">
        <v>333000</v>
      </c>
    </row>
    <row r="89" spans="1:7" ht="12.75">
      <c r="A89" s="21">
        <f t="shared" si="3"/>
        <v>78</v>
      </c>
      <c r="B89" s="84" t="s">
        <v>40</v>
      </c>
      <c r="C89" s="85" t="s">
        <v>241</v>
      </c>
      <c r="D89" s="85" t="s">
        <v>120</v>
      </c>
      <c r="E89" s="85" t="s">
        <v>683</v>
      </c>
      <c r="F89" s="78">
        <f t="shared" si="2"/>
        <v>682.019</v>
      </c>
      <c r="G89" s="78">
        <v>682019</v>
      </c>
    </row>
    <row r="90" spans="1:7" ht="12.75">
      <c r="A90" s="21">
        <f t="shared" si="3"/>
        <v>79</v>
      </c>
      <c r="B90" s="84" t="s">
        <v>619</v>
      </c>
      <c r="C90" s="85" t="s">
        <v>241</v>
      </c>
      <c r="D90" s="85" t="s">
        <v>680</v>
      </c>
      <c r="E90" s="85" t="s">
        <v>683</v>
      </c>
      <c r="F90" s="78">
        <f t="shared" si="2"/>
        <v>682.019</v>
      </c>
      <c r="G90" s="78">
        <v>682019</v>
      </c>
    </row>
    <row r="91" spans="1:7" ht="25.5">
      <c r="A91" s="21">
        <f t="shared" si="3"/>
        <v>80</v>
      </c>
      <c r="B91" s="84" t="s">
        <v>821</v>
      </c>
      <c r="C91" s="85" t="s">
        <v>241</v>
      </c>
      <c r="D91" s="85" t="s">
        <v>590</v>
      </c>
      <c r="E91" s="85" t="s">
        <v>683</v>
      </c>
      <c r="F91" s="78">
        <f t="shared" si="2"/>
        <v>682.019</v>
      </c>
      <c r="G91" s="78">
        <v>682019</v>
      </c>
    </row>
    <row r="92" spans="1:7" ht="12.75">
      <c r="A92" s="21">
        <f t="shared" si="3"/>
        <v>81</v>
      </c>
      <c r="B92" s="84" t="s">
        <v>621</v>
      </c>
      <c r="C92" s="85" t="s">
        <v>241</v>
      </c>
      <c r="D92" s="85" t="s">
        <v>590</v>
      </c>
      <c r="E92" s="85" t="s">
        <v>425</v>
      </c>
      <c r="F92" s="78">
        <f t="shared" si="2"/>
        <v>682.019</v>
      </c>
      <c r="G92" s="78">
        <v>682019</v>
      </c>
    </row>
    <row r="93" spans="1:7" ht="12.75">
      <c r="A93" s="21">
        <f t="shared" si="3"/>
        <v>82</v>
      </c>
      <c r="B93" s="84" t="s">
        <v>41</v>
      </c>
      <c r="C93" s="85" t="s">
        <v>242</v>
      </c>
      <c r="D93" s="85" t="s">
        <v>120</v>
      </c>
      <c r="E93" s="85" t="s">
        <v>683</v>
      </c>
      <c r="F93" s="78">
        <f t="shared" si="2"/>
        <v>2348.2</v>
      </c>
      <c r="G93" s="78">
        <v>2348200</v>
      </c>
    </row>
    <row r="94" spans="1:7" ht="12.75">
      <c r="A94" s="21">
        <f t="shared" si="3"/>
        <v>83</v>
      </c>
      <c r="B94" s="84" t="s">
        <v>619</v>
      </c>
      <c r="C94" s="85" t="s">
        <v>242</v>
      </c>
      <c r="D94" s="85" t="s">
        <v>680</v>
      </c>
      <c r="E94" s="85" t="s">
        <v>683</v>
      </c>
      <c r="F94" s="78">
        <f t="shared" si="2"/>
        <v>2348.2</v>
      </c>
      <c r="G94" s="78">
        <v>2348200</v>
      </c>
    </row>
    <row r="95" spans="1:7" ht="25.5">
      <c r="A95" s="21">
        <f t="shared" si="3"/>
        <v>84</v>
      </c>
      <c r="B95" s="84" t="s">
        <v>821</v>
      </c>
      <c r="C95" s="85" t="s">
        <v>242</v>
      </c>
      <c r="D95" s="85" t="s">
        <v>590</v>
      </c>
      <c r="E95" s="85" t="s">
        <v>683</v>
      </c>
      <c r="F95" s="78">
        <f t="shared" si="2"/>
        <v>2348.2</v>
      </c>
      <c r="G95" s="78">
        <v>2348200</v>
      </c>
    </row>
    <row r="96" spans="1:7" ht="12.75">
      <c r="A96" s="21">
        <f t="shared" si="3"/>
        <v>85</v>
      </c>
      <c r="B96" s="84" t="s">
        <v>621</v>
      </c>
      <c r="C96" s="85" t="s">
        <v>242</v>
      </c>
      <c r="D96" s="85" t="s">
        <v>590</v>
      </c>
      <c r="E96" s="85" t="s">
        <v>425</v>
      </c>
      <c r="F96" s="78">
        <f t="shared" si="2"/>
        <v>2348.2</v>
      </c>
      <c r="G96" s="78">
        <v>2348200</v>
      </c>
    </row>
    <row r="97" spans="1:7" ht="12.75">
      <c r="A97" s="21">
        <f t="shared" si="3"/>
        <v>86</v>
      </c>
      <c r="B97" s="84" t="s">
        <v>42</v>
      </c>
      <c r="C97" s="85" t="s">
        <v>591</v>
      </c>
      <c r="D97" s="85" t="s">
        <v>120</v>
      </c>
      <c r="E97" s="85" t="s">
        <v>683</v>
      </c>
      <c r="F97" s="78">
        <f t="shared" si="2"/>
        <v>1108.2</v>
      </c>
      <c r="G97" s="78">
        <v>1108200</v>
      </c>
    </row>
    <row r="98" spans="1:7" ht="12.75">
      <c r="A98" s="21">
        <f t="shared" si="3"/>
        <v>87</v>
      </c>
      <c r="B98" s="84" t="s">
        <v>619</v>
      </c>
      <c r="C98" s="85" t="s">
        <v>591</v>
      </c>
      <c r="D98" s="85" t="s">
        <v>680</v>
      </c>
      <c r="E98" s="85" t="s">
        <v>683</v>
      </c>
      <c r="F98" s="78">
        <f t="shared" si="2"/>
        <v>790</v>
      </c>
      <c r="G98" s="78">
        <v>790000</v>
      </c>
    </row>
    <row r="99" spans="1:7" ht="25.5">
      <c r="A99" s="21">
        <f t="shared" si="3"/>
        <v>88</v>
      </c>
      <c r="B99" s="84" t="s">
        <v>350</v>
      </c>
      <c r="C99" s="85" t="s">
        <v>591</v>
      </c>
      <c r="D99" s="85" t="s">
        <v>592</v>
      </c>
      <c r="E99" s="85" t="s">
        <v>683</v>
      </c>
      <c r="F99" s="78">
        <f t="shared" si="2"/>
        <v>790</v>
      </c>
      <c r="G99" s="78">
        <v>790000</v>
      </c>
    </row>
    <row r="100" spans="1:7" ht="12.75">
      <c r="A100" s="21">
        <f t="shared" si="3"/>
        <v>89</v>
      </c>
      <c r="B100" s="84" t="s">
        <v>621</v>
      </c>
      <c r="C100" s="85" t="s">
        <v>591</v>
      </c>
      <c r="D100" s="85" t="s">
        <v>592</v>
      </c>
      <c r="E100" s="85" t="s">
        <v>425</v>
      </c>
      <c r="F100" s="78">
        <f t="shared" si="2"/>
        <v>790</v>
      </c>
      <c r="G100" s="78">
        <v>790000</v>
      </c>
    </row>
    <row r="101" spans="1:7" ht="25.5">
      <c r="A101" s="21">
        <f t="shared" si="3"/>
        <v>90</v>
      </c>
      <c r="B101" s="84" t="s">
        <v>822</v>
      </c>
      <c r="C101" s="85" t="s">
        <v>591</v>
      </c>
      <c r="D101" s="85" t="s">
        <v>593</v>
      </c>
      <c r="E101" s="85" t="s">
        <v>683</v>
      </c>
      <c r="F101" s="78">
        <f t="shared" si="2"/>
        <v>318.2</v>
      </c>
      <c r="G101" s="78">
        <v>318200</v>
      </c>
    </row>
    <row r="102" spans="1:7" ht="12.75">
      <c r="A102" s="21">
        <f t="shared" si="3"/>
        <v>91</v>
      </c>
      <c r="B102" s="84" t="s">
        <v>621</v>
      </c>
      <c r="C102" s="85" t="s">
        <v>591</v>
      </c>
      <c r="D102" s="85" t="s">
        <v>593</v>
      </c>
      <c r="E102" s="85" t="s">
        <v>425</v>
      </c>
      <c r="F102" s="78">
        <f t="shared" si="2"/>
        <v>318.2</v>
      </c>
      <c r="G102" s="78">
        <v>318200</v>
      </c>
    </row>
    <row r="103" spans="1:7" ht="12.75">
      <c r="A103" s="21">
        <f t="shared" si="3"/>
        <v>92</v>
      </c>
      <c r="B103" s="84" t="s">
        <v>43</v>
      </c>
      <c r="C103" s="85" t="s">
        <v>174</v>
      </c>
      <c r="D103" s="85" t="s">
        <v>120</v>
      </c>
      <c r="E103" s="85" t="s">
        <v>683</v>
      </c>
      <c r="F103" s="78">
        <f t="shared" si="2"/>
        <v>18649.91407</v>
      </c>
      <c r="G103" s="78">
        <v>18649914.07</v>
      </c>
    </row>
    <row r="104" spans="1:7" ht="25.5">
      <c r="A104" s="21">
        <f t="shared" si="3"/>
        <v>93</v>
      </c>
      <c r="B104" s="84" t="s">
        <v>614</v>
      </c>
      <c r="C104" s="85" t="s">
        <v>174</v>
      </c>
      <c r="D104" s="85" t="s">
        <v>222</v>
      </c>
      <c r="E104" s="85" t="s">
        <v>683</v>
      </c>
      <c r="F104" s="78">
        <f t="shared" si="2"/>
        <v>134</v>
      </c>
      <c r="G104" s="78">
        <v>134000</v>
      </c>
    </row>
    <row r="105" spans="1:7" ht="25.5">
      <c r="A105" s="21">
        <f t="shared" si="3"/>
        <v>94</v>
      </c>
      <c r="B105" s="84" t="s">
        <v>446</v>
      </c>
      <c r="C105" s="85" t="s">
        <v>174</v>
      </c>
      <c r="D105" s="85" t="s">
        <v>595</v>
      </c>
      <c r="E105" s="85" t="s">
        <v>683</v>
      </c>
      <c r="F105" s="78">
        <f t="shared" si="2"/>
        <v>134</v>
      </c>
      <c r="G105" s="78">
        <v>134000</v>
      </c>
    </row>
    <row r="106" spans="1:7" ht="12.75">
      <c r="A106" s="21">
        <f t="shared" si="3"/>
        <v>95</v>
      </c>
      <c r="B106" s="84" t="s">
        <v>208</v>
      </c>
      <c r="C106" s="85" t="s">
        <v>174</v>
      </c>
      <c r="D106" s="85" t="s">
        <v>595</v>
      </c>
      <c r="E106" s="85" t="s">
        <v>161</v>
      </c>
      <c r="F106" s="78">
        <f t="shared" si="2"/>
        <v>134</v>
      </c>
      <c r="G106" s="78">
        <v>134000</v>
      </c>
    </row>
    <row r="107" spans="1:7" ht="12.75">
      <c r="A107" s="21">
        <f t="shared" si="3"/>
        <v>96</v>
      </c>
      <c r="B107" s="84" t="s">
        <v>619</v>
      </c>
      <c r="C107" s="85" t="s">
        <v>174</v>
      </c>
      <c r="D107" s="85" t="s">
        <v>680</v>
      </c>
      <c r="E107" s="85" t="s">
        <v>683</v>
      </c>
      <c r="F107" s="78">
        <f t="shared" si="2"/>
        <v>6732.7</v>
      </c>
      <c r="G107" s="78">
        <v>6732700</v>
      </c>
    </row>
    <row r="108" spans="1:7" ht="38.25">
      <c r="A108" s="21">
        <f t="shared" si="3"/>
        <v>97</v>
      </c>
      <c r="B108" s="84" t="s">
        <v>843</v>
      </c>
      <c r="C108" s="85" t="s">
        <v>174</v>
      </c>
      <c r="D108" s="85" t="s">
        <v>844</v>
      </c>
      <c r="E108" s="85" t="s">
        <v>683</v>
      </c>
      <c r="F108" s="78">
        <f t="shared" si="2"/>
        <v>724</v>
      </c>
      <c r="G108" s="78">
        <v>724000</v>
      </c>
    </row>
    <row r="109" spans="1:7" ht="12.75">
      <c r="A109" s="21">
        <f t="shared" si="3"/>
        <v>98</v>
      </c>
      <c r="B109" s="84" t="s">
        <v>621</v>
      </c>
      <c r="C109" s="85" t="s">
        <v>174</v>
      </c>
      <c r="D109" s="85" t="s">
        <v>844</v>
      </c>
      <c r="E109" s="85" t="s">
        <v>425</v>
      </c>
      <c r="F109" s="78">
        <f t="shared" si="2"/>
        <v>724</v>
      </c>
      <c r="G109" s="78">
        <v>724000</v>
      </c>
    </row>
    <row r="110" spans="1:7" ht="38.25">
      <c r="A110" s="21">
        <f t="shared" si="3"/>
        <v>99</v>
      </c>
      <c r="B110" s="84" t="s">
        <v>29</v>
      </c>
      <c r="C110" s="85" t="s">
        <v>174</v>
      </c>
      <c r="D110" s="85" t="s">
        <v>30</v>
      </c>
      <c r="E110" s="85" t="s">
        <v>683</v>
      </c>
      <c r="F110" s="78">
        <f t="shared" si="2"/>
        <v>1338.05</v>
      </c>
      <c r="G110" s="78">
        <v>1338050</v>
      </c>
    </row>
    <row r="111" spans="1:7" ht="12.75">
      <c r="A111" s="21">
        <f t="shared" si="3"/>
        <v>100</v>
      </c>
      <c r="B111" s="84" t="s">
        <v>621</v>
      </c>
      <c r="C111" s="85" t="s">
        <v>174</v>
      </c>
      <c r="D111" s="85" t="s">
        <v>30</v>
      </c>
      <c r="E111" s="85" t="s">
        <v>425</v>
      </c>
      <c r="F111" s="78">
        <f t="shared" si="2"/>
        <v>1338.05</v>
      </c>
      <c r="G111" s="78">
        <v>1338050</v>
      </c>
    </row>
    <row r="112" spans="1:7" ht="38.25">
      <c r="A112" s="21">
        <f t="shared" si="3"/>
        <v>101</v>
      </c>
      <c r="B112" s="84" t="s">
        <v>14</v>
      </c>
      <c r="C112" s="85" t="s">
        <v>174</v>
      </c>
      <c r="D112" s="85" t="s">
        <v>596</v>
      </c>
      <c r="E112" s="85" t="s">
        <v>683</v>
      </c>
      <c r="F112" s="78">
        <f t="shared" si="2"/>
        <v>920</v>
      </c>
      <c r="G112" s="78">
        <v>920000</v>
      </c>
    </row>
    <row r="113" spans="1:7" ht="12.75">
      <c r="A113" s="21">
        <f t="shared" si="3"/>
        <v>102</v>
      </c>
      <c r="B113" s="84" t="s">
        <v>621</v>
      </c>
      <c r="C113" s="85" t="s">
        <v>174</v>
      </c>
      <c r="D113" s="85" t="s">
        <v>596</v>
      </c>
      <c r="E113" s="85" t="s">
        <v>425</v>
      </c>
      <c r="F113" s="78">
        <f t="shared" si="2"/>
        <v>920</v>
      </c>
      <c r="G113" s="78">
        <v>920000</v>
      </c>
    </row>
    <row r="114" spans="1:7" ht="25.5">
      <c r="A114" s="21">
        <f t="shared" si="3"/>
        <v>103</v>
      </c>
      <c r="B114" s="84" t="s">
        <v>447</v>
      </c>
      <c r="C114" s="85" t="s">
        <v>174</v>
      </c>
      <c r="D114" s="85" t="s">
        <v>598</v>
      </c>
      <c r="E114" s="85" t="s">
        <v>683</v>
      </c>
      <c r="F114" s="78">
        <f t="shared" si="2"/>
        <v>3675.65</v>
      </c>
      <c r="G114" s="78">
        <v>3675650</v>
      </c>
    </row>
    <row r="115" spans="1:7" ht="12.75">
      <c r="A115" s="21">
        <f t="shared" si="3"/>
        <v>104</v>
      </c>
      <c r="B115" s="84" t="s">
        <v>621</v>
      </c>
      <c r="C115" s="85" t="s">
        <v>174</v>
      </c>
      <c r="D115" s="85" t="s">
        <v>598</v>
      </c>
      <c r="E115" s="85" t="s">
        <v>425</v>
      </c>
      <c r="F115" s="78">
        <f t="shared" si="2"/>
        <v>3675.65</v>
      </c>
      <c r="G115" s="78">
        <v>3675650</v>
      </c>
    </row>
    <row r="116" spans="1:7" ht="25.5">
      <c r="A116" s="21">
        <f t="shared" si="3"/>
        <v>105</v>
      </c>
      <c r="B116" s="84" t="s">
        <v>351</v>
      </c>
      <c r="C116" s="85" t="s">
        <v>174</v>
      </c>
      <c r="D116" s="85" t="s">
        <v>107</v>
      </c>
      <c r="E116" s="85" t="s">
        <v>683</v>
      </c>
      <c r="F116" s="78">
        <f t="shared" si="2"/>
        <v>75</v>
      </c>
      <c r="G116" s="78">
        <v>75000</v>
      </c>
    </row>
    <row r="117" spans="1:7" ht="12.75">
      <c r="A117" s="21">
        <f t="shared" si="3"/>
        <v>106</v>
      </c>
      <c r="B117" s="84" t="s">
        <v>621</v>
      </c>
      <c r="C117" s="85" t="s">
        <v>174</v>
      </c>
      <c r="D117" s="85" t="s">
        <v>107</v>
      </c>
      <c r="E117" s="85" t="s">
        <v>425</v>
      </c>
      <c r="F117" s="78">
        <f t="shared" si="2"/>
        <v>75</v>
      </c>
      <c r="G117" s="78">
        <v>75000</v>
      </c>
    </row>
    <row r="118" spans="1:7" ht="25.5">
      <c r="A118" s="21">
        <f t="shared" si="3"/>
        <v>107</v>
      </c>
      <c r="B118" s="84" t="s">
        <v>508</v>
      </c>
      <c r="C118" s="85" t="s">
        <v>174</v>
      </c>
      <c r="D118" s="85" t="s">
        <v>509</v>
      </c>
      <c r="E118" s="85" t="s">
        <v>683</v>
      </c>
      <c r="F118" s="78">
        <f t="shared" si="2"/>
        <v>222.2</v>
      </c>
      <c r="G118" s="78">
        <v>222200</v>
      </c>
    </row>
    <row r="119" spans="1:7" ht="38.25">
      <c r="A119" s="21">
        <f t="shared" si="3"/>
        <v>108</v>
      </c>
      <c r="B119" s="84" t="s">
        <v>448</v>
      </c>
      <c r="C119" s="85" t="s">
        <v>174</v>
      </c>
      <c r="D119" s="85" t="s">
        <v>109</v>
      </c>
      <c r="E119" s="85" t="s">
        <v>683</v>
      </c>
      <c r="F119" s="78">
        <f t="shared" si="2"/>
        <v>222.2</v>
      </c>
      <c r="G119" s="78">
        <v>222200</v>
      </c>
    </row>
    <row r="120" spans="1:7" ht="12.75">
      <c r="A120" s="21">
        <f t="shared" si="3"/>
        <v>109</v>
      </c>
      <c r="B120" s="84" t="s">
        <v>621</v>
      </c>
      <c r="C120" s="85" t="s">
        <v>174</v>
      </c>
      <c r="D120" s="85" t="s">
        <v>109</v>
      </c>
      <c r="E120" s="85" t="s">
        <v>425</v>
      </c>
      <c r="F120" s="78">
        <f t="shared" si="2"/>
        <v>222.2</v>
      </c>
      <c r="G120" s="78">
        <v>222200</v>
      </c>
    </row>
    <row r="121" spans="1:7" ht="25.5">
      <c r="A121" s="21">
        <f t="shared" si="3"/>
        <v>110</v>
      </c>
      <c r="B121" s="84" t="s">
        <v>510</v>
      </c>
      <c r="C121" s="85" t="s">
        <v>174</v>
      </c>
      <c r="D121" s="85" t="s">
        <v>511</v>
      </c>
      <c r="E121" s="85" t="s">
        <v>683</v>
      </c>
      <c r="F121" s="78">
        <f t="shared" si="2"/>
        <v>11443.014070000001</v>
      </c>
      <c r="G121" s="78">
        <v>11443014.07</v>
      </c>
    </row>
    <row r="122" spans="1:7" ht="25.5">
      <c r="A122" s="21">
        <f t="shared" si="3"/>
        <v>111</v>
      </c>
      <c r="B122" s="84" t="s">
        <v>449</v>
      </c>
      <c r="C122" s="85" t="s">
        <v>174</v>
      </c>
      <c r="D122" s="85" t="s">
        <v>111</v>
      </c>
      <c r="E122" s="85" t="s">
        <v>683</v>
      </c>
      <c r="F122" s="78">
        <f t="shared" si="2"/>
        <v>11443.014070000001</v>
      </c>
      <c r="G122" s="78">
        <v>11443014.07</v>
      </c>
    </row>
    <row r="123" spans="1:7" ht="12.75">
      <c r="A123" s="21">
        <f t="shared" si="3"/>
        <v>112</v>
      </c>
      <c r="B123" s="84" t="s">
        <v>621</v>
      </c>
      <c r="C123" s="85" t="s">
        <v>174</v>
      </c>
      <c r="D123" s="85" t="s">
        <v>111</v>
      </c>
      <c r="E123" s="85" t="s">
        <v>425</v>
      </c>
      <c r="F123" s="78">
        <f t="shared" si="2"/>
        <v>11443.014070000001</v>
      </c>
      <c r="G123" s="78">
        <v>11443014.07</v>
      </c>
    </row>
    <row r="124" spans="1:7" ht="25.5">
      <c r="A124" s="21">
        <f t="shared" si="3"/>
        <v>113</v>
      </c>
      <c r="B124" s="84" t="s">
        <v>450</v>
      </c>
      <c r="C124" s="85" t="s">
        <v>174</v>
      </c>
      <c r="D124" s="85" t="s">
        <v>112</v>
      </c>
      <c r="E124" s="85" t="s">
        <v>683</v>
      </c>
      <c r="F124" s="78">
        <f t="shared" si="2"/>
        <v>118</v>
      </c>
      <c r="G124" s="78">
        <v>118000</v>
      </c>
    </row>
    <row r="125" spans="1:7" ht="25.5">
      <c r="A125" s="21">
        <f t="shared" si="3"/>
        <v>114</v>
      </c>
      <c r="B125" s="84" t="s">
        <v>31</v>
      </c>
      <c r="C125" s="85" t="s">
        <v>174</v>
      </c>
      <c r="D125" s="85" t="s">
        <v>512</v>
      </c>
      <c r="E125" s="85" t="s">
        <v>683</v>
      </c>
      <c r="F125" s="78">
        <f t="shared" si="2"/>
        <v>118</v>
      </c>
      <c r="G125" s="78">
        <v>118000</v>
      </c>
    </row>
    <row r="126" spans="1:7" ht="12.75">
      <c r="A126" s="21">
        <f t="shared" si="3"/>
        <v>115</v>
      </c>
      <c r="B126" s="84" t="s">
        <v>621</v>
      </c>
      <c r="C126" s="85" t="s">
        <v>174</v>
      </c>
      <c r="D126" s="85" t="s">
        <v>512</v>
      </c>
      <c r="E126" s="85" t="s">
        <v>425</v>
      </c>
      <c r="F126" s="78">
        <f t="shared" si="2"/>
        <v>118</v>
      </c>
      <c r="G126" s="78">
        <v>118000</v>
      </c>
    </row>
    <row r="127" spans="1:7" ht="12.75">
      <c r="A127" s="33">
        <f t="shared" si="3"/>
        <v>116</v>
      </c>
      <c r="B127" s="86" t="s">
        <v>451</v>
      </c>
      <c r="C127" s="87" t="s">
        <v>175</v>
      </c>
      <c r="D127" s="87" t="s">
        <v>120</v>
      </c>
      <c r="E127" s="87" t="s">
        <v>683</v>
      </c>
      <c r="F127" s="79">
        <f t="shared" si="2"/>
        <v>1989.23</v>
      </c>
      <c r="G127" s="78">
        <v>1989230</v>
      </c>
    </row>
    <row r="128" spans="1:7" ht="12.75">
      <c r="A128" s="21">
        <f t="shared" si="3"/>
        <v>117</v>
      </c>
      <c r="B128" s="84" t="s">
        <v>44</v>
      </c>
      <c r="C128" s="85" t="s">
        <v>176</v>
      </c>
      <c r="D128" s="85" t="s">
        <v>120</v>
      </c>
      <c r="E128" s="85" t="s">
        <v>683</v>
      </c>
      <c r="F128" s="78">
        <f t="shared" si="2"/>
        <v>1176</v>
      </c>
      <c r="G128" s="78">
        <v>1176000</v>
      </c>
    </row>
    <row r="129" spans="1:7" ht="12.75">
      <c r="A129" s="21">
        <f t="shared" si="3"/>
        <v>118</v>
      </c>
      <c r="B129" s="84" t="s">
        <v>640</v>
      </c>
      <c r="C129" s="85" t="s">
        <v>176</v>
      </c>
      <c r="D129" s="85" t="s">
        <v>641</v>
      </c>
      <c r="E129" s="85" t="s">
        <v>683</v>
      </c>
      <c r="F129" s="78">
        <f t="shared" si="2"/>
        <v>315.5</v>
      </c>
      <c r="G129" s="78">
        <v>315500</v>
      </c>
    </row>
    <row r="130" spans="1:7" ht="25.5">
      <c r="A130" s="21">
        <f t="shared" si="3"/>
        <v>119</v>
      </c>
      <c r="B130" s="84" t="s">
        <v>642</v>
      </c>
      <c r="C130" s="85" t="s">
        <v>176</v>
      </c>
      <c r="D130" s="85" t="s">
        <v>643</v>
      </c>
      <c r="E130" s="85" t="s">
        <v>683</v>
      </c>
      <c r="F130" s="78">
        <f t="shared" si="2"/>
        <v>315.5</v>
      </c>
      <c r="G130" s="78">
        <v>315500</v>
      </c>
    </row>
    <row r="131" spans="1:7" ht="12.75">
      <c r="A131" s="21">
        <f t="shared" si="3"/>
        <v>120</v>
      </c>
      <c r="B131" s="84" t="s">
        <v>307</v>
      </c>
      <c r="C131" s="85" t="s">
        <v>176</v>
      </c>
      <c r="D131" s="85" t="s">
        <v>643</v>
      </c>
      <c r="E131" s="85" t="s">
        <v>308</v>
      </c>
      <c r="F131" s="78">
        <f t="shared" si="2"/>
        <v>315.5</v>
      </c>
      <c r="G131" s="78">
        <v>315500</v>
      </c>
    </row>
    <row r="132" spans="1:7" ht="12.75">
      <c r="A132" s="21">
        <f t="shared" si="3"/>
        <v>121</v>
      </c>
      <c r="B132" s="84" t="s">
        <v>619</v>
      </c>
      <c r="C132" s="85" t="s">
        <v>176</v>
      </c>
      <c r="D132" s="85" t="s">
        <v>680</v>
      </c>
      <c r="E132" s="85" t="s">
        <v>683</v>
      </c>
      <c r="F132" s="78">
        <f t="shared" si="2"/>
        <v>286</v>
      </c>
      <c r="G132" s="78">
        <v>286000</v>
      </c>
    </row>
    <row r="133" spans="1:7" ht="38.25">
      <c r="A133" s="21">
        <f t="shared" si="3"/>
        <v>122</v>
      </c>
      <c r="B133" s="84" t="s">
        <v>15</v>
      </c>
      <c r="C133" s="85" t="s">
        <v>176</v>
      </c>
      <c r="D133" s="85" t="s">
        <v>113</v>
      </c>
      <c r="E133" s="85" t="s">
        <v>683</v>
      </c>
      <c r="F133" s="78">
        <f t="shared" si="2"/>
        <v>286</v>
      </c>
      <c r="G133" s="78">
        <v>286000</v>
      </c>
    </row>
    <row r="134" spans="1:7" ht="12.75">
      <c r="A134" s="21">
        <f t="shared" si="3"/>
        <v>123</v>
      </c>
      <c r="B134" s="84" t="s">
        <v>621</v>
      </c>
      <c r="C134" s="85" t="s">
        <v>176</v>
      </c>
      <c r="D134" s="85" t="s">
        <v>113</v>
      </c>
      <c r="E134" s="85" t="s">
        <v>425</v>
      </c>
      <c r="F134" s="78">
        <f t="shared" si="2"/>
        <v>286</v>
      </c>
      <c r="G134" s="78">
        <v>286000</v>
      </c>
    </row>
    <row r="135" spans="1:7" ht="25.5">
      <c r="A135" s="21">
        <f t="shared" si="3"/>
        <v>124</v>
      </c>
      <c r="B135" s="84" t="s">
        <v>805</v>
      </c>
      <c r="C135" s="85" t="s">
        <v>176</v>
      </c>
      <c r="D135" s="85" t="s">
        <v>806</v>
      </c>
      <c r="E135" s="85" t="s">
        <v>683</v>
      </c>
      <c r="F135" s="78">
        <f t="shared" si="2"/>
        <v>574.5</v>
      </c>
      <c r="G135" s="78">
        <v>574500</v>
      </c>
    </row>
    <row r="136" spans="1:7" ht="25.5">
      <c r="A136" s="21">
        <f t="shared" si="3"/>
        <v>125</v>
      </c>
      <c r="B136" s="84" t="s">
        <v>791</v>
      </c>
      <c r="C136" s="85" t="s">
        <v>176</v>
      </c>
      <c r="D136" s="85" t="s">
        <v>602</v>
      </c>
      <c r="E136" s="85" t="s">
        <v>683</v>
      </c>
      <c r="F136" s="78">
        <f t="shared" si="2"/>
        <v>574.5</v>
      </c>
      <c r="G136" s="78">
        <v>574500</v>
      </c>
    </row>
    <row r="137" spans="1:7" ht="12.75">
      <c r="A137" s="21">
        <f t="shared" si="3"/>
        <v>126</v>
      </c>
      <c r="B137" s="84" t="s">
        <v>307</v>
      </c>
      <c r="C137" s="85" t="s">
        <v>176</v>
      </c>
      <c r="D137" s="85" t="s">
        <v>602</v>
      </c>
      <c r="E137" s="85" t="s">
        <v>308</v>
      </c>
      <c r="F137" s="78">
        <f t="shared" si="2"/>
        <v>574.5</v>
      </c>
      <c r="G137" s="78">
        <v>574500</v>
      </c>
    </row>
    <row r="138" spans="1:7" ht="12.75">
      <c r="A138" s="21">
        <f t="shared" si="3"/>
        <v>127</v>
      </c>
      <c r="B138" s="84" t="s">
        <v>45</v>
      </c>
      <c r="C138" s="85" t="s">
        <v>177</v>
      </c>
      <c r="D138" s="85" t="s">
        <v>120</v>
      </c>
      <c r="E138" s="85" t="s">
        <v>683</v>
      </c>
      <c r="F138" s="78">
        <f aca="true" t="shared" si="4" ref="F138:F201">G138/1000</f>
        <v>267.23</v>
      </c>
      <c r="G138" s="78">
        <v>267230</v>
      </c>
    </row>
    <row r="139" spans="1:7" ht="12.75">
      <c r="A139" s="21">
        <f t="shared" si="3"/>
        <v>128</v>
      </c>
      <c r="B139" s="84" t="s">
        <v>619</v>
      </c>
      <c r="C139" s="85" t="s">
        <v>177</v>
      </c>
      <c r="D139" s="85" t="s">
        <v>680</v>
      </c>
      <c r="E139" s="85" t="s">
        <v>683</v>
      </c>
      <c r="F139" s="78">
        <f t="shared" si="4"/>
        <v>267.23</v>
      </c>
      <c r="G139" s="78">
        <v>267230</v>
      </c>
    </row>
    <row r="140" spans="1:7" ht="25.5">
      <c r="A140" s="21">
        <f aca="true" t="shared" si="5" ref="A140:A203">1+A139</f>
        <v>129</v>
      </c>
      <c r="B140" s="84" t="s">
        <v>452</v>
      </c>
      <c r="C140" s="85" t="s">
        <v>177</v>
      </c>
      <c r="D140" s="85" t="s">
        <v>124</v>
      </c>
      <c r="E140" s="85" t="s">
        <v>683</v>
      </c>
      <c r="F140" s="78">
        <f t="shared" si="4"/>
        <v>267.23</v>
      </c>
      <c r="G140" s="78">
        <v>267230</v>
      </c>
    </row>
    <row r="141" spans="1:7" ht="12.75">
      <c r="A141" s="21">
        <f t="shared" si="5"/>
        <v>130</v>
      </c>
      <c r="B141" s="84" t="s">
        <v>621</v>
      </c>
      <c r="C141" s="85" t="s">
        <v>177</v>
      </c>
      <c r="D141" s="85" t="s">
        <v>124</v>
      </c>
      <c r="E141" s="85" t="s">
        <v>425</v>
      </c>
      <c r="F141" s="78">
        <f t="shared" si="4"/>
        <v>267.23</v>
      </c>
      <c r="G141" s="78">
        <v>267230</v>
      </c>
    </row>
    <row r="142" spans="1:7" ht="12.75">
      <c r="A142" s="21">
        <f t="shared" si="5"/>
        <v>131</v>
      </c>
      <c r="B142" s="84" t="s">
        <v>622</v>
      </c>
      <c r="C142" s="85" t="s">
        <v>125</v>
      </c>
      <c r="D142" s="85" t="s">
        <v>120</v>
      </c>
      <c r="E142" s="85" t="s">
        <v>683</v>
      </c>
      <c r="F142" s="78">
        <f t="shared" si="4"/>
        <v>546</v>
      </c>
      <c r="G142" s="78">
        <v>546000</v>
      </c>
    </row>
    <row r="143" spans="1:7" ht="12.75">
      <c r="A143" s="21">
        <f t="shared" si="5"/>
        <v>132</v>
      </c>
      <c r="B143" s="84" t="s">
        <v>619</v>
      </c>
      <c r="C143" s="85" t="s">
        <v>125</v>
      </c>
      <c r="D143" s="85" t="s">
        <v>680</v>
      </c>
      <c r="E143" s="85" t="s">
        <v>683</v>
      </c>
      <c r="F143" s="78">
        <f t="shared" si="4"/>
        <v>546</v>
      </c>
      <c r="G143" s="78">
        <v>546000</v>
      </c>
    </row>
    <row r="144" spans="1:7" ht="38.25">
      <c r="A144" s="21">
        <f t="shared" si="5"/>
        <v>133</v>
      </c>
      <c r="B144" s="84" t="s">
        <v>656</v>
      </c>
      <c r="C144" s="85" t="s">
        <v>125</v>
      </c>
      <c r="D144" s="85" t="s">
        <v>126</v>
      </c>
      <c r="E144" s="85" t="s">
        <v>683</v>
      </c>
      <c r="F144" s="78">
        <f t="shared" si="4"/>
        <v>546</v>
      </c>
      <c r="G144" s="78">
        <v>546000</v>
      </c>
    </row>
    <row r="145" spans="1:7" ht="12.75">
      <c r="A145" s="21">
        <f t="shared" si="5"/>
        <v>134</v>
      </c>
      <c r="B145" s="84" t="s">
        <v>621</v>
      </c>
      <c r="C145" s="85" t="s">
        <v>125</v>
      </c>
      <c r="D145" s="85" t="s">
        <v>126</v>
      </c>
      <c r="E145" s="85" t="s">
        <v>425</v>
      </c>
      <c r="F145" s="78">
        <f t="shared" si="4"/>
        <v>546</v>
      </c>
      <c r="G145" s="78">
        <v>546000</v>
      </c>
    </row>
    <row r="146" spans="1:7" ht="12.75">
      <c r="A146" s="33">
        <f t="shared" si="5"/>
        <v>135</v>
      </c>
      <c r="B146" s="86" t="s">
        <v>453</v>
      </c>
      <c r="C146" s="87" t="s">
        <v>178</v>
      </c>
      <c r="D146" s="87" t="s">
        <v>120</v>
      </c>
      <c r="E146" s="87" t="s">
        <v>683</v>
      </c>
      <c r="F146" s="79">
        <f t="shared" si="4"/>
        <v>1500</v>
      </c>
      <c r="G146" s="78">
        <v>1500000</v>
      </c>
    </row>
    <row r="147" spans="1:7" ht="12.75">
      <c r="A147" s="21">
        <f t="shared" si="5"/>
        <v>136</v>
      </c>
      <c r="B147" s="84" t="s">
        <v>623</v>
      </c>
      <c r="C147" s="85" t="s">
        <v>179</v>
      </c>
      <c r="D147" s="85" t="s">
        <v>120</v>
      </c>
      <c r="E147" s="85" t="s">
        <v>683</v>
      </c>
      <c r="F147" s="78">
        <f t="shared" si="4"/>
        <v>1500</v>
      </c>
      <c r="G147" s="78">
        <v>1500000</v>
      </c>
    </row>
    <row r="148" spans="1:7" ht="12.75">
      <c r="A148" s="21">
        <f t="shared" si="5"/>
        <v>137</v>
      </c>
      <c r="B148" s="84" t="s">
        <v>619</v>
      </c>
      <c r="C148" s="85" t="s">
        <v>179</v>
      </c>
      <c r="D148" s="85" t="s">
        <v>680</v>
      </c>
      <c r="E148" s="85" t="s">
        <v>683</v>
      </c>
      <c r="F148" s="78">
        <f t="shared" si="4"/>
        <v>1500</v>
      </c>
      <c r="G148" s="78">
        <v>1500000</v>
      </c>
    </row>
    <row r="149" spans="1:7" ht="38.25">
      <c r="A149" s="21">
        <f t="shared" si="5"/>
        <v>138</v>
      </c>
      <c r="B149" s="84" t="s">
        <v>658</v>
      </c>
      <c r="C149" s="85" t="s">
        <v>179</v>
      </c>
      <c r="D149" s="85" t="s">
        <v>127</v>
      </c>
      <c r="E149" s="85" t="s">
        <v>683</v>
      </c>
      <c r="F149" s="78">
        <f t="shared" si="4"/>
        <v>1500</v>
      </c>
      <c r="G149" s="78">
        <v>1500000</v>
      </c>
    </row>
    <row r="150" spans="1:7" ht="12.75">
      <c r="A150" s="21">
        <f t="shared" si="5"/>
        <v>139</v>
      </c>
      <c r="B150" s="84" t="s">
        <v>621</v>
      </c>
      <c r="C150" s="85" t="s">
        <v>179</v>
      </c>
      <c r="D150" s="85" t="s">
        <v>127</v>
      </c>
      <c r="E150" s="85" t="s">
        <v>425</v>
      </c>
      <c r="F150" s="78">
        <f t="shared" si="4"/>
        <v>1500</v>
      </c>
      <c r="G150" s="78">
        <v>1500000</v>
      </c>
    </row>
    <row r="151" spans="1:7" ht="12.75">
      <c r="A151" s="33">
        <f t="shared" si="5"/>
        <v>140</v>
      </c>
      <c r="B151" s="86" t="s">
        <v>454</v>
      </c>
      <c r="C151" s="87" t="s">
        <v>180</v>
      </c>
      <c r="D151" s="87" t="s">
        <v>120</v>
      </c>
      <c r="E151" s="87" t="s">
        <v>683</v>
      </c>
      <c r="F151" s="79">
        <f t="shared" si="4"/>
        <v>377660.0246</v>
      </c>
      <c r="G151" s="78">
        <v>377660024.6</v>
      </c>
    </row>
    <row r="152" spans="1:7" ht="12.75">
      <c r="A152" s="21">
        <f t="shared" si="5"/>
        <v>141</v>
      </c>
      <c r="B152" s="84" t="s">
        <v>624</v>
      </c>
      <c r="C152" s="85" t="s">
        <v>181</v>
      </c>
      <c r="D152" s="85" t="s">
        <v>120</v>
      </c>
      <c r="E152" s="85" t="s">
        <v>683</v>
      </c>
      <c r="F152" s="78">
        <f t="shared" si="4"/>
        <v>106623.51578</v>
      </c>
      <c r="G152" s="78">
        <v>106623515.78</v>
      </c>
    </row>
    <row r="153" spans="1:7" ht="12.75">
      <c r="A153" s="21">
        <f t="shared" si="5"/>
        <v>142</v>
      </c>
      <c r="B153" s="84" t="s">
        <v>455</v>
      </c>
      <c r="C153" s="85" t="s">
        <v>181</v>
      </c>
      <c r="D153" s="85" t="s">
        <v>227</v>
      </c>
      <c r="E153" s="85" t="s">
        <v>683</v>
      </c>
      <c r="F153" s="78">
        <f t="shared" si="4"/>
        <v>90063.05841</v>
      </c>
      <c r="G153" s="78">
        <v>90063058.41</v>
      </c>
    </row>
    <row r="154" spans="1:7" ht="12.75">
      <c r="A154" s="21">
        <f t="shared" si="5"/>
        <v>143</v>
      </c>
      <c r="B154" s="84" t="s">
        <v>685</v>
      </c>
      <c r="C154" s="85" t="s">
        <v>181</v>
      </c>
      <c r="D154" s="85" t="s">
        <v>182</v>
      </c>
      <c r="E154" s="85" t="s">
        <v>683</v>
      </c>
      <c r="F154" s="78">
        <f t="shared" si="4"/>
        <v>80542.05841</v>
      </c>
      <c r="G154" s="78">
        <v>80542058.41</v>
      </c>
    </row>
    <row r="155" spans="1:7" ht="12.75">
      <c r="A155" s="21">
        <f t="shared" si="5"/>
        <v>144</v>
      </c>
      <c r="B155" s="84" t="s">
        <v>228</v>
      </c>
      <c r="C155" s="85" t="s">
        <v>181</v>
      </c>
      <c r="D155" s="85" t="s">
        <v>182</v>
      </c>
      <c r="E155" s="85" t="s">
        <v>183</v>
      </c>
      <c r="F155" s="78">
        <f t="shared" si="4"/>
        <v>80542.05841</v>
      </c>
      <c r="G155" s="78">
        <v>80542058.41</v>
      </c>
    </row>
    <row r="156" spans="1:7" ht="25.5">
      <c r="A156" s="21">
        <f t="shared" si="5"/>
        <v>145</v>
      </c>
      <c r="B156" s="84" t="s">
        <v>456</v>
      </c>
      <c r="C156" s="85" t="s">
        <v>181</v>
      </c>
      <c r="D156" s="85" t="s">
        <v>203</v>
      </c>
      <c r="E156" s="85" t="s">
        <v>683</v>
      </c>
      <c r="F156" s="78">
        <f t="shared" si="4"/>
        <v>9521</v>
      </c>
      <c r="G156" s="78">
        <v>9521000</v>
      </c>
    </row>
    <row r="157" spans="1:7" ht="12.75">
      <c r="A157" s="21">
        <f t="shared" si="5"/>
        <v>146</v>
      </c>
      <c r="B157" s="84" t="s">
        <v>228</v>
      </c>
      <c r="C157" s="85" t="s">
        <v>181</v>
      </c>
      <c r="D157" s="85" t="s">
        <v>203</v>
      </c>
      <c r="E157" s="85" t="s">
        <v>183</v>
      </c>
      <c r="F157" s="78">
        <f t="shared" si="4"/>
        <v>9521</v>
      </c>
      <c r="G157" s="78">
        <v>9521000</v>
      </c>
    </row>
    <row r="158" spans="1:7" ht="51">
      <c r="A158" s="21">
        <f t="shared" si="5"/>
        <v>147</v>
      </c>
      <c r="B158" s="84" t="s">
        <v>28</v>
      </c>
      <c r="C158" s="85" t="s">
        <v>181</v>
      </c>
      <c r="D158" s="85" t="s">
        <v>309</v>
      </c>
      <c r="E158" s="85" t="s">
        <v>683</v>
      </c>
      <c r="F158" s="78">
        <f t="shared" si="4"/>
        <v>1120</v>
      </c>
      <c r="G158" s="78">
        <v>1120000</v>
      </c>
    </row>
    <row r="159" spans="1:7" ht="12.75">
      <c r="A159" s="21">
        <f t="shared" si="5"/>
        <v>148</v>
      </c>
      <c r="B159" s="84" t="s">
        <v>228</v>
      </c>
      <c r="C159" s="85" t="s">
        <v>181</v>
      </c>
      <c r="D159" s="85" t="s">
        <v>309</v>
      </c>
      <c r="E159" s="85" t="s">
        <v>183</v>
      </c>
      <c r="F159" s="78">
        <f t="shared" si="4"/>
        <v>1120</v>
      </c>
      <c r="G159" s="78">
        <v>1120000</v>
      </c>
    </row>
    <row r="160" spans="1:7" ht="25.5">
      <c r="A160" s="21">
        <f t="shared" si="5"/>
        <v>149</v>
      </c>
      <c r="B160" s="84" t="s">
        <v>305</v>
      </c>
      <c r="C160" s="85" t="s">
        <v>181</v>
      </c>
      <c r="D160" s="85" t="s">
        <v>306</v>
      </c>
      <c r="E160" s="85" t="s">
        <v>683</v>
      </c>
      <c r="F160" s="78">
        <f t="shared" si="4"/>
        <v>2190</v>
      </c>
      <c r="G160" s="78">
        <v>2190000</v>
      </c>
    </row>
    <row r="161" spans="1:7" ht="12.75">
      <c r="A161" s="21">
        <f t="shared" si="5"/>
        <v>150</v>
      </c>
      <c r="B161" s="84" t="s">
        <v>228</v>
      </c>
      <c r="C161" s="85" t="s">
        <v>181</v>
      </c>
      <c r="D161" s="85" t="s">
        <v>306</v>
      </c>
      <c r="E161" s="85" t="s">
        <v>183</v>
      </c>
      <c r="F161" s="78">
        <f t="shared" si="4"/>
        <v>2190</v>
      </c>
      <c r="G161" s="78">
        <v>2190000</v>
      </c>
    </row>
    <row r="162" spans="1:7" ht="38.25">
      <c r="A162" s="21">
        <f t="shared" si="5"/>
        <v>151</v>
      </c>
      <c r="B162" s="84" t="s">
        <v>860</v>
      </c>
      <c r="C162" s="85" t="s">
        <v>181</v>
      </c>
      <c r="D162" s="85" t="s">
        <v>856</v>
      </c>
      <c r="E162" s="85" t="s">
        <v>683</v>
      </c>
      <c r="F162" s="78">
        <f t="shared" si="4"/>
        <v>957</v>
      </c>
      <c r="G162" s="78">
        <v>957000</v>
      </c>
    </row>
    <row r="163" spans="1:7" ht="12.75">
      <c r="A163" s="21">
        <f t="shared" si="5"/>
        <v>152</v>
      </c>
      <c r="B163" s="84" t="s">
        <v>228</v>
      </c>
      <c r="C163" s="85" t="s">
        <v>181</v>
      </c>
      <c r="D163" s="85" t="s">
        <v>856</v>
      </c>
      <c r="E163" s="85" t="s">
        <v>183</v>
      </c>
      <c r="F163" s="78">
        <f t="shared" si="4"/>
        <v>957</v>
      </c>
      <c r="G163" s="78">
        <v>957000</v>
      </c>
    </row>
    <row r="164" spans="1:7" ht="38.25">
      <c r="A164" s="21">
        <f t="shared" si="5"/>
        <v>153</v>
      </c>
      <c r="B164" s="84" t="s">
        <v>536</v>
      </c>
      <c r="C164" s="85" t="s">
        <v>181</v>
      </c>
      <c r="D164" s="85" t="s">
        <v>814</v>
      </c>
      <c r="E164" s="85" t="s">
        <v>683</v>
      </c>
      <c r="F164" s="78">
        <f t="shared" si="4"/>
        <v>214</v>
      </c>
      <c r="G164" s="78">
        <v>214000</v>
      </c>
    </row>
    <row r="165" spans="1:7" ht="12.75">
      <c r="A165" s="21">
        <f t="shared" si="5"/>
        <v>154</v>
      </c>
      <c r="B165" s="84" t="s">
        <v>228</v>
      </c>
      <c r="C165" s="85" t="s">
        <v>181</v>
      </c>
      <c r="D165" s="85" t="s">
        <v>814</v>
      </c>
      <c r="E165" s="85" t="s">
        <v>183</v>
      </c>
      <c r="F165" s="78">
        <f t="shared" si="4"/>
        <v>214</v>
      </c>
      <c r="G165" s="78">
        <v>214000</v>
      </c>
    </row>
    <row r="166" spans="1:7" ht="12.75">
      <c r="A166" s="21">
        <f t="shared" si="5"/>
        <v>155</v>
      </c>
      <c r="B166" s="84" t="s">
        <v>619</v>
      </c>
      <c r="C166" s="85" t="s">
        <v>181</v>
      </c>
      <c r="D166" s="85" t="s">
        <v>680</v>
      </c>
      <c r="E166" s="85" t="s">
        <v>683</v>
      </c>
      <c r="F166" s="78">
        <f t="shared" si="4"/>
        <v>12079.45737</v>
      </c>
      <c r="G166" s="78">
        <v>12079457.37</v>
      </c>
    </row>
    <row r="167" spans="1:7" ht="25.5">
      <c r="A167" s="21">
        <f t="shared" si="5"/>
        <v>156</v>
      </c>
      <c r="B167" s="84" t="s">
        <v>452</v>
      </c>
      <c r="C167" s="85" t="s">
        <v>181</v>
      </c>
      <c r="D167" s="85" t="s">
        <v>124</v>
      </c>
      <c r="E167" s="85" t="s">
        <v>683</v>
      </c>
      <c r="F167" s="78">
        <f t="shared" si="4"/>
        <v>1564.77</v>
      </c>
      <c r="G167" s="78">
        <v>1564770</v>
      </c>
    </row>
    <row r="168" spans="1:7" ht="12.75">
      <c r="A168" s="21">
        <f t="shared" si="5"/>
        <v>157</v>
      </c>
      <c r="B168" s="84" t="s">
        <v>621</v>
      </c>
      <c r="C168" s="85" t="s">
        <v>181</v>
      </c>
      <c r="D168" s="85" t="s">
        <v>124</v>
      </c>
      <c r="E168" s="85" t="s">
        <v>425</v>
      </c>
      <c r="F168" s="78">
        <f t="shared" si="4"/>
        <v>1564.77</v>
      </c>
      <c r="G168" s="78">
        <v>1564770</v>
      </c>
    </row>
    <row r="169" spans="1:7" ht="25.5">
      <c r="A169" s="21">
        <f t="shared" si="5"/>
        <v>158</v>
      </c>
      <c r="B169" s="84" t="s">
        <v>16</v>
      </c>
      <c r="C169" s="85" t="s">
        <v>181</v>
      </c>
      <c r="D169" s="85" t="s">
        <v>146</v>
      </c>
      <c r="E169" s="85" t="s">
        <v>683</v>
      </c>
      <c r="F169" s="78">
        <f t="shared" si="4"/>
        <v>10514.68737</v>
      </c>
      <c r="G169" s="78">
        <v>10514687.37</v>
      </c>
    </row>
    <row r="170" spans="1:7" ht="12.75">
      <c r="A170" s="21">
        <f t="shared" si="5"/>
        <v>159</v>
      </c>
      <c r="B170" s="84" t="s">
        <v>621</v>
      </c>
      <c r="C170" s="85" t="s">
        <v>181</v>
      </c>
      <c r="D170" s="85" t="s">
        <v>146</v>
      </c>
      <c r="E170" s="85" t="s">
        <v>425</v>
      </c>
      <c r="F170" s="78">
        <f t="shared" si="4"/>
        <v>10514.68737</v>
      </c>
      <c r="G170" s="78">
        <v>10514687.37</v>
      </c>
    </row>
    <row r="171" spans="1:7" ht="12.75">
      <c r="A171" s="21">
        <f t="shared" si="5"/>
        <v>160</v>
      </c>
      <c r="B171" s="84" t="s">
        <v>625</v>
      </c>
      <c r="C171" s="85" t="s">
        <v>184</v>
      </c>
      <c r="D171" s="85" t="s">
        <v>120</v>
      </c>
      <c r="E171" s="85" t="s">
        <v>683</v>
      </c>
      <c r="F171" s="78">
        <f t="shared" si="4"/>
        <v>253886.84819</v>
      </c>
      <c r="G171" s="78">
        <v>253886848.19</v>
      </c>
    </row>
    <row r="172" spans="1:7" ht="12.75">
      <c r="A172" s="21">
        <f t="shared" si="5"/>
        <v>161</v>
      </c>
      <c r="B172" s="84" t="s">
        <v>214</v>
      </c>
      <c r="C172" s="85" t="s">
        <v>184</v>
      </c>
      <c r="D172" s="85" t="s">
        <v>215</v>
      </c>
      <c r="E172" s="85" t="s">
        <v>683</v>
      </c>
      <c r="F172" s="78">
        <f t="shared" si="4"/>
        <v>124.619</v>
      </c>
      <c r="G172" s="78">
        <v>124619</v>
      </c>
    </row>
    <row r="173" spans="1:7" ht="12.75">
      <c r="A173" s="21">
        <f t="shared" si="5"/>
        <v>162</v>
      </c>
      <c r="B173" s="84" t="s">
        <v>221</v>
      </c>
      <c r="C173" s="85" t="s">
        <v>184</v>
      </c>
      <c r="D173" s="85" t="s">
        <v>168</v>
      </c>
      <c r="E173" s="85" t="s">
        <v>683</v>
      </c>
      <c r="F173" s="78">
        <f t="shared" si="4"/>
        <v>124.619</v>
      </c>
      <c r="G173" s="78">
        <v>124619</v>
      </c>
    </row>
    <row r="174" spans="1:7" ht="12.75">
      <c r="A174" s="21">
        <f t="shared" si="5"/>
        <v>163</v>
      </c>
      <c r="B174" s="84" t="s">
        <v>228</v>
      </c>
      <c r="C174" s="85" t="s">
        <v>184</v>
      </c>
      <c r="D174" s="85" t="s">
        <v>168</v>
      </c>
      <c r="E174" s="85" t="s">
        <v>183</v>
      </c>
      <c r="F174" s="78">
        <f t="shared" si="4"/>
        <v>124.619</v>
      </c>
      <c r="G174" s="78">
        <v>124619</v>
      </c>
    </row>
    <row r="175" spans="1:7" ht="12.75">
      <c r="A175" s="21">
        <f t="shared" si="5"/>
        <v>164</v>
      </c>
      <c r="B175" s="84" t="s">
        <v>457</v>
      </c>
      <c r="C175" s="85" t="s">
        <v>184</v>
      </c>
      <c r="D175" s="85" t="s">
        <v>229</v>
      </c>
      <c r="E175" s="85" t="s">
        <v>683</v>
      </c>
      <c r="F175" s="78">
        <f t="shared" si="4"/>
        <v>28774.981219999998</v>
      </c>
      <c r="G175" s="78">
        <v>28774981.22</v>
      </c>
    </row>
    <row r="176" spans="1:7" ht="12.75">
      <c r="A176" s="21">
        <f t="shared" si="5"/>
        <v>165</v>
      </c>
      <c r="B176" s="84" t="s">
        <v>458</v>
      </c>
      <c r="C176" s="85" t="s">
        <v>184</v>
      </c>
      <c r="D176" s="85" t="s">
        <v>185</v>
      </c>
      <c r="E176" s="85" t="s">
        <v>683</v>
      </c>
      <c r="F176" s="78">
        <f t="shared" si="4"/>
        <v>28038.981219999998</v>
      </c>
      <c r="G176" s="78">
        <v>28038981.22</v>
      </c>
    </row>
    <row r="177" spans="1:7" ht="12.75">
      <c r="A177" s="21">
        <f t="shared" si="5"/>
        <v>166</v>
      </c>
      <c r="B177" s="84" t="s">
        <v>228</v>
      </c>
      <c r="C177" s="85" t="s">
        <v>184</v>
      </c>
      <c r="D177" s="85" t="s">
        <v>185</v>
      </c>
      <c r="E177" s="85" t="s">
        <v>183</v>
      </c>
      <c r="F177" s="78">
        <f t="shared" si="4"/>
        <v>28038.981219999998</v>
      </c>
      <c r="G177" s="78">
        <v>28038981.22</v>
      </c>
    </row>
    <row r="178" spans="1:7" ht="25.5">
      <c r="A178" s="21">
        <f t="shared" si="5"/>
        <v>167</v>
      </c>
      <c r="B178" s="84" t="s">
        <v>456</v>
      </c>
      <c r="C178" s="85" t="s">
        <v>184</v>
      </c>
      <c r="D178" s="85" t="s">
        <v>32</v>
      </c>
      <c r="E178" s="85" t="s">
        <v>683</v>
      </c>
      <c r="F178" s="78">
        <f t="shared" si="4"/>
        <v>736</v>
      </c>
      <c r="G178" s="78">
        <v>736000</v>
      </c>
    </row>
    <row r="179" spans="1:7" ht="12.75">
      <c r="A179" s="21">
        <f t="shared" si="5"/>
        <v>168</v>
      </c>
      <c r="B179" s="84" t="s">
        <v>228</v>
      </c>
      <c r="C179" s="85" t="s">
        <v>184</v>
      </c>
      <c r="D179" s="85" t="s">
        <v>32</v>
      </c>
      <c r="E179" s="85" t="s">
        <v>183</v>
      </c>
      <c r="F179" s="78">
        <f t="shared" si="4"/>
        <v>736</v>
      </c>
      <c r="G179" s="78">
        <v>736000</v>
      </c>
    </row>
    <row r="180" spans="1:7" ht="12.75">
      <c r="A180" s="21">
        <f t="shared" si="5"/>
        <v>169</v>
      </c>
      <c r="B180" s="84" t="s">
        <v>459</v>
      </c>
      <c r="C180" s="85" t="s">
        <v>184</v>
      </c>
      <c r="D180" s="85" t="s">
        <v>230</v>
      </c>
      <c r="E180" s="85" t="s">
        <v>683</v>
      </c>
      <c r="F180" s="78">
        <f t="shared" si="4"/>
        <v>18679.916</v>
      </c>
      <c r="G180" s="78">
        <v>18679916</v>
      </c>
    </row>
    <row r="181" spans="1:7" ht="12.75">
      <c r="A181" s="21">
        <f t="shared" si="5"/>
        <v>170</v>
      </c>
      <c r="B181" s="84" t="s">
        <v>685</v>
      </c>
      <c r="C181" s="85" t="s">
        <v>184</v>
      </c>
      <c r="D181" s="85" t="s">
        <v>186</v>
      </c>
      <c r="E181" s="85" t="s">
        <v>683</v>
      </c>
      <c r="F181" s="78">
        <f t="shared" si="4"/>
        <v>18679.916</v>
      </c>
      <c r="G181" s="78">
        <v>18679916</v>
      </c>
    </row>
    <row r="182" spans="1:7" ht="12.75">
      <c r="A182" s="21">
        <f t="shared" si="5"/>
        <v>171</v>
      </c>
      <c r="B182" s="84" t="s">
        <v>228</v>
      </c>
      <c r="C182" s="85" t="s">
        <v>184</v>
      </c>
      <c r="D182" s="85" t="s">
        <v>186</v>
      </c>
      <c r="E182" s="85" t="s">
        <v>183</v>
      </c>
      <c r="F182" s="78">
        <f t="shared" si="4"/>
        <v>18679.916</v>
      </c>
      <c r="G182" s="78">
        <v>18679916</v>
      </c>
    </row>
    <row r="183" spans="1:7" ht="12.75">
      <c r="A183" s="21">
        <f t="shared" si="5"/>
        <v>172</v>
      </c>
      <c r="B183" s="84" t="s">
        <v>310</v>
      </c>
      <c r="C183" s="85" t="s">
        <v>184</v>
      </c>
      <c r="D183" s="85" t="s">
        <v>247</v>
      </c>
      <c r="E183" s="85" t="s">
        <v>683</v>
      </c>
      <c r="F183" s="78">
        <f t="shared" si="4"/>
        <v>20447.6</v>
      </c>
      <c r="G183" s="78">
        <v>20447600</v>
      </c>
    </row>
    <row r="184" spans="1:7" ht="12.75">
      <c r="A184" s="21">
        <f t="shared" si="5"/>
        <v>173</v>
      </c>
      <c r="B184" s="84" t="s">
        <v>311</v>
      </c>
      <c r="C184" s="85" t="s">
        <v>184</v>
      </c>
      <c r="D184" s="85" t="s">
        <v>246</v>
      </c>
      <c r="E184" s="85" t="s">
        <v>683</v>
      </c>
      <c r="F184" s="78">
        <f t="shared" si="4"/>
        <v>20447.6</v>
      </c>
      <c r="G184" s="78">
        <v>20447600</v>
      </c>
    </row>
    <row r="185" spans="1:7" ht="12.75">
      <c r="A185" s="21">
        <f t="shared" si="5"/>
        <v>174</v>
      </c>
      <c r="B185" s="84" t="s">
        <v>228</v>
      </c>
      <c r="C185" s="85" t="s">
        <v>184</v>
      </c>
      <c r="D185" s="85" t="s">
        <v>246</v>
      </c>
      <c r="E185" s="85" t="s">
        <v>183</v>
      </c>
      <c r="F185" s="78">
        <f t="shared" si="4"/>
        <v>20447.6</v>
      </c>
      <c r="G185" s="78">
        <v>20447600</v>
      </c>
    </row>
    <row r="186" spans="1:7" ht="12.75">
      <c r="A186" s="21">
        <f t="shared" si="5"/>
        <v>175</v>
      </c>
      <c r="B186" s="84" t="s">
        <v>460</v>
      </c>
      <c r="C186" s="85" t="s">
        <v>184</v>
      </c>
      <c r="D186" s="85" t="s">
        <v>212</v>
      </c>
      <c r="E186" s="85" t="s">
        <v>683</v>
      </c>
      <c r="F186" s="78">
        <f t="shared" si="4"/>
        <v>2595.3</v>
      </c>
      <c r="G186" s="78">
        <v>2595300</v>
      </c>
    </row>
    <row r="187" spans="1:7" ht="12.75">
      <c r="A187" s="21">
        <f t="shared" si="5"/>
        <v>176</v>
      </c>
      <c r="B187" s="84" t="s">
        <v>461</v>
      </c>
      <c r="C187" s="85" t="s">
        <v>184</v>
      </c>
      <c r="D187" s="85" t="s">
        <v>187</v>
      </c>
      <c r="E187" s="85" t="s">
        <v>683</v>
      </c>
      <c r="F187" s="78">
        <f t="shared" si="4"/>
        <v>2595.3</v>
      </c>
      <c r="G187" s="78">
        <v>2595300</v>
      </c>
    </row>
    <row r="188" spans="1:7" ht="12.75">
      <c r="A188" s="21">
        <f t="shared" si="5"/>
        <v>177</v>
      </c>
      <c r="B188" s="84" t="s">
        <v>228</v>
      </c>
      <c r="C188" s="85" t="s">
        <v>184</v>
      </c>
      <c r="D188" s="85" t="s">
        <v>187</v>
      </c>
      <c r="E188" s="85" t="s">
        <v>183</v>
      </c>
      <c r="F188" s="78">
        <f t="shared" si="4"/>
        <v>2595.3</v>
      </c>
      <c r="G188" s="78">
        <v>2595300</v>
      </c>
    </row>
    <row r="189" spans="1:7" ht="25.5">
      <c r="A189" s="21">
        <f t="shared" si="5"/>
        <v>178</v>
      </c>
      <c r="B189" s="84" t="s">
        <v>663</v>
      </c>
      <c r="C189" s="85" t="s">
        <v>184</v>
      </c>
      <c r="D189" s="85" t="s">
        <v>809</v>
      </c>
      <c r="E189" s="85" t="s">
        <v>683</v>
      </c>
      <c r="F189" s="78">
        <f t="shared" si="4"/>
        <v>11583</v>
      </c>
      <c r="G189" s="78">
        <v>11583000</v>
      </c>
    </row>
    <row r="190" spans="1:7" ht="12.75">
      <c r="A190" s="21">
        <f t="shared" si="5"/>
        <v>179</v>
      </c>
      <c r="B190" s="84" t="s">
        <v>228</v>
      </c>
      <c r="C190" s="85" t="s">
        <v>184</v>
      </c>
      <c r="D190" s="85" t="s">
        <v>809</v>
      </c>
      <c r="E190" s="85" t="s">
        <v>183</v>
      </c>
      <c r="F190" s="78">
        <f t="shared" si="4"/>
        <v>11583</v>
      </c>
      <c r="G190" s="78">
        <v>11583000</v>
      </c>
    </row>
    <row r="191" spans="1:7" ht="25.5">
      <c r="A191" s="21">
        <f t="shared" si="5"/>
        <v>180</v>
      </c>
      <c r="B191" s="84" t="s">
        <v>305</v>
      </c>
      <c r="C191" s="85" t="s">
        <v>184</v>
      </c>
      <c r="D191" s="85" t="s">
        <v>306</v>
      </c>
      <c r="E191" s="85" t="s">
        <v>683</v>
      </c>
      <c r="F191" s="78">
        <f t="shared" si="4"/>
        <v>3680.82047</v>
      </c>
      <c r="G191" s="78">
        <v>3680820.47</v>
      </c>
    </row>
    <row r="192" spans="1:7" ht="12.75">
      <c r="A192" s="21">
        <f t="shared" si="5"/>
        <v>181</v>
      </c>
      <c r="B192" s="84" t="s">
        <v>228</v>
      </c>
      <c r="C192" s="85" t="s">
        <v>184</v>
      </c>
      <c r="D192" s="85" t="s">
        <v>306</v>
      </c>
      <c r="E192" s="85" t="s">
        <v>183</v>
      </c>
      <c r="F192" s="78">
        <f t="shared" si="4"/>
        <v>3680.82047</v>
      </c>
      <c r="G192" s="78">
        <v>3680820.47</v>
      </c>
    </row>
    <row r="193" spans="1:7" ht="51">
      <c r="A193" s="21">
        <f t="shared" si="5"/>
        <v>182</v>
      </c>
      <c r="B193" s="84" t="s">
        <v>862</v>
      </c>
      <c r="C193" s="85" t="s">
        <v>184</v>
      </c>
      <c r="D193" s="85" t="s">
        <v>810</v>
      </c>
      <c r="E193" s="85" t="s">
        <v>683</v>
      </c>
      <c r="F193" s="78">
        <f t="shared" si="4"/>
        <v>143817</v>
      </c>
      <c r="G193" s="78">
        <v>143817000</v>
      </c>
    </row>
    <row r="194" spans="1:7" ht="12.75">
      <c r="A194" s="21">
        <f t="shared" si="5"/>
        <v>183</v>
      </c>
      <c r="B194" s="84" t="s">
        <v>228</v>
      </c>
      <c r="C194" s="85" t="s">
        <v>184</v>
      </c>
      <c r="D194" s="85" t="s">
        <v>810</v>
      </c>
      <c r="E194" s="85" t="s">
        <v>183</v>
      </c>
      <c r="F194" s="78">
        <f t="shared" si="4"/>
        <v>143817</v>
      </c>
      <c r="G194" s="78">
        <v>143817000</v>
      </c>
    </row>
    <row r="195" spans="1:7" ht="51">
      <c r="A195" s="21">
        <f t="shared" si="5"/>
        <v>184</v>
      </c>
      <c r="B195" s="84" t="s">
        <v>862</v>
      </c>
      <c r="C195" s="85" t="s">
        <v>184</v>
      </c>
      <c r="D195" s="85" t="s">
        <v>811</v>
      </c>
      <c r="E195" s="85" t="s">
        <v>683</v>
      </c>
      <c r="F195" s="78">
        <f>G195/1000</f>
        <v>1342.90168</v>
      </c>
      <c r="G195" s="78">
        <f>1370077.68-27176</f>
        <v>1342901.68</v>
      </c>
    </row>
    <row r="196" spans="1:7" ht="12.75">
      <c r="A196" s="21">
        <f t="shared" si="5"/>
        <v>185</v>
      </c>
      <c r="B196" s="84" t="s">
        <v>228</v>
      </c>
      <c r="C196" s="85" t="s">
        <v>184</v>
      </c>
      <c r="D196" s="85" t="s">
        <v>811</v>
      </c>
      <c r="E196" s="85" t="s">
        <v>183</v>
      </c>
      <c r="F196" s="78">
        <f>G196/1000</f>
        <v>1342.90168</v>
      </c>
      <c r="G196" s="78">
        <f>1370077.68-27176</f>
        <v>1342901.68</v>
      </c>
    </row>
    <row r="197" spans="1:7" ht="51">
      <c r="A197" s="21">
        <f t="shared" si="5"/>
        <v>186</v>
      </c>
      <c r="B197" s="84" t="s">
        <v>862</v>
      </c>
      <c r="C197" s="85" t="s">
        <v>184</v>
      </c>
      <c r="D197" s="85" t="s">
        <v>812</v>
      </c>
      <c r="E197" s="85" t="s">
        <v>683</v>
      </c>
      <c r="F197" s="78">
        <f>G197/1000</f>
        <v>1187.09832</v>
      </c>
      <c r="G197" s="78">
        <f>1159922.32+27176</f>
        <v>1187098.32</v>
      </c>
    </row>
    <row r="198" spans="1:7" ht="12.75">
      <c r="A198" s="21">
        <f t="shared" si="5"/>
        <v>187</v>
      </c>
      <c r="B198" s="84" t="s">
        <v>228</v>
      </c>
      <c r="C198" s="85" t="s">
        <v>184</v>
      </c>
      <c r="D198" s="85" t="s">
        <v>812</v>
      </c>
      <c r="E198" s="85" t="s">
        <v>183</v>
      </c>
      <c r="F198" s="78">
        <f>G198/1000</f>
        <v>1187.09832</v>
      </c>
      <c r="G198" s="78">
        <f>1159922.32+27176</f>
        <v>1187098.32</v>
      </c>
    </row>
    <row r="199" spans="1:7" ht="12.75">
      <c r="A199" s="21">
        <f t="shared" si="5"/>
        <v>188</v>
      </c>
      <c r="B199" s="84" t="s">
        <v>619</v>
      </c>
      <c r="C199" s="85" t="s">
        <v>184</v>
      </c>
      <c r="D199" s="85" t="s">
        <v>680</v>
      </c>
      <c r="E199" s="85" t="s">
        <v>683</v>
      </c>
      <c r="F199" s="78">
        <f t="shared" si="4"/>
        <v>15317.0215</v>
      </c>
      <c r="G199" s="78">
        <v>15317021.5</v>
      </c>
    </row>
    <row r="200" spans="1:7" ht="25.5">
      <c r="A200" s="21">
        <f t="shared" si="5"/>
        <v>189</v>
      </c>
      <c r="B200" s="84" t="s">
        <v>452</v>
      </c>
      <c r="C200" s="85" t="s">
        <v>184</v>
      </c>
      <c r="D200" s="85" t="s">
        <v>124</v>
      </c>
      <c r="E200" s="85" t="s">
        <v>683</v>
      </c>
      <c r="F200" s="78">
        <f t="shared" si="4"/>
        <v>564</v>
      </c>
      <c r="G200" s="78">
        <v>564000</v>
      </c>
    </row>
    <row r="201" spans="1:7" ht="12.75">
      <c r="A201" s="21">
        <f t="shared" si="5"/>
        <v>190</v>
      </c>
      <c r="B201" s="84" t="s">
        <v>621</v>
      </c>
      <c r="C201" s="85" t="s">
        <v>184</v>
      </c>
      <c r="D201" s="85" t="s">
        <v>124</v>
      </c>
      <c r="E201" s="85" t="s">
        <v>425</v>
      </c>
      <c r="F201" s="78">
        <f t="shared" si="4"/>
        <v>564</v>
      </c>
      <c r="G201" s="78">
        <v>564000</v>
      </c>
    </row>
    <row r="202" spans="1:7" ht="25.5">
      <c r="A202" s="21">
        <f t="shared" si="5"/>
        <v>191</v>
      </c>
      <c r="B202" s="84" t="s">
        <v>33</v>
      </c>
      <c r="C202" s="85" t="s">
        <v>184</v>
      </c>
      <c r="D202" s="85" t="s">
        <v>140</v>
      </c>
      <c r="E202" s="85" t="s">
        <v>683</v>
      </c>
      <c r="F202" s="78">
        <f aca="true" t="shared" si="6" ref="F202:F265">G202/1000</f>
        <v>5771.675</v>
      </c>
      <c r="G202" s="78">
        <v>5771675</v>
      </c>
    </row>
    <row r="203" spans="1:7" ht="12.75">
      <c r="A203" s="21">
        <f t="shared" si="5"/>
        <v>192</v>
      </c>
      <c r="B203" s="84" t="s">
        <v>621</v>
      </c>
      <c r="C203" s="85" t="s">
        <v>184</v>
      </c>
      <c r="D203" s="85" t="s">
        <v>140</v>
      </c>
      <c r="E203" s="85" t="s">
        <v>425</v>
      </c>
      <c r="F203" s="78">
        <f t="shared" si="6"/>
        <v>5771.675</v>
      </c>
      <c r="G203" s="78">
        <v>5771675</v>
      </c>
    </row>
    <row r="204" spans="1:7" ht="25.5">
      <c r="A204" s="21">
        <f aca="true" t="shared" si="7" ref="A204:A267">1+A203</f>
        <v>193</v>
      </c>
      <c r="B204" s="84" t="s">
        <v>18</v>
      </c>
      <c r="C204" s="85" t="s">
        <v>184</v>
      </c>
      <c r="D204" s="85" t="s">
        <v>562</v>
      </c>
      <c r="E204" s="85" t="s">
        <v>683</v>
      </c>
      <c r="F204" s="78">
        <f t="shared" si="6"/>
        <v>8981.3465</v>
      </c>
      <c r="G204" s="78">
        <v>8981346.5</v>
      </c>
    </row>
    <row r="205" spans="1:7" ht="12.75">
      <c r="A205" s="21">
        <f t="shared" si="7"/>
        <v>194</v>
      </c>
      <c r="B205" s="84" t="s">
        <v>621</v>
      </c>
      <c r="C205" s="85" t="s">
        <v>184</v>
      </c>
      <c r="D205" s="85" t="s">
        <v>562</v>
      </c>
      <c r="E205" s="85" t="s">
        <v>425</v>
      </c>
      <c r="F205" s="78">
        <f t="shared" si="6"/>
        <v>8981.3465</v>
      </c>
      <c r="G205" s="78">
        <v>8981346.5</v>
      </c>
    </row>
    <row r="206" spans="1:7" ht="25.5">
      <c r="A206" s="21">
        <f t="shared" si="7"/>
        <v>195</v>
      </c>
      <c r="B206" s="84" t="s">
        <v>815</v>
      </c>
      <c r="C206" s="85" t="s">
        <v>184</v>
      </c>
      <c r="D206" s="85" t="s">
        <v>816</v>
      </c>
      <c r="E206" s="85" t="s">
        <v>683</v>
      </c>
      <c r="F206" s="78">
        <f t="shared" si="6"/>
        <v>6193.79</v>
      </c>
      <c r="G206" s="78">
        <v>6193790</v>
      </c>
    </row>
    <row r="207" spans="1:7" ht="38.25">
      <c r="A207" s="21">
        <f t="shared" si="7"/>
        <v>196</v>
      </c>
      <c r="B207" s="84" t="s">
        <v>441</v>
      </c>
      <c r="C207" s="85" t="s">
        <v>184</v>
      </c>
      <c r="D207" s="85" t="s">
        <v>442</v>
      </c>
      <c r="E207" s="85" t="s">
        <v>683</v>
      </c>
      <c r="F207" s="78">
        <f t="shared" si="6"/>
        <v>5356.29</v>
      </c>
      <c r="G207" s="78">
        <v>5356290</v>
      </c>
    </row>
    <row r="208" spans="1:7" ht="12.75">
      <c r="A208" s="21">
        <f t="shared" si="7"/>
        <v>197</v>
      </c>
      <c r="B208" s="84" t="s">
        <v>621</v>
      </c>
      <c r="C208" s="85" t="s">
        <v>184</v>
      </c>
      <c r="D208" s="85" t="s">
        <v>442</v>
      </c>
      <c r="E208" s="85" t="s">
        <v>425</v>
      </c>
      <c r="F208" s="78">
        <f t="shared" si="6"/>
        <v>5356.29</v>
      </c>
      <c r="G208" s="78">
        <v>5356290</v>
      </c>
    </row>
    <row r="209" spans="1:7" ht="38.25">
      <c r="A209" s="21">
        <f t="shared" si="7"/>
        <v>198</v>
      </c>
      <c r="B209" s="84" t="s">
        <v>443</v>
      </c>
      <c r="C209" s="85" t="s">
        <v>184</v>
      </c>
      <c r="D209" s="85" t="s">
        <v>444</v>
      </c>
      <c r="E209" s="85" t="s">
        <v>683</v>
      </c>
      <c r="F209" s="78">
        <f t="shared" si="6"/>
        <v>837.5</v>
      </c>
      <c r="G209" s="78">
        <v>837500</v>
      </c>
    </row>
    <row r="210" spans="1:7" ht="12.75">
      <c r="A210" s="21">
        <f t="shared" si="7"/>
        <v>199</v>
      </c>
      <c r="B210" s="84" t="s">
        <v>621</v>
      </c>
      <c r="C210" s="85" t="s">
        <v>184</v>
      </c>
      <c r="D210" s="85" t="s">
        <v>444</v>
      </c>
      <c r="E210" s="85" t="s">
        <v>425</v>
      </c>
      <c r="F210" s="78">
        <f t="shared" si="6"/>
        <v>837.5</v>
      </c>
      <c r="G210" s="78">
        <v>837500</v>
      </c>
    </row>
    <row r="211" spans="1:7" ht="25.5">
      <c r="A211" s="21">
        <f t="shared" si="7"/>
        <v>200</v>
      </c>
      <c r="B211" s="84" t="s">
        <v>281</v>
      </c>
      <c r="C211" s="85" t="s">
        <v>184</v>
      </c>
      <c r="D211" s="85" t="s">
        <v>282</v>
      </c>
      <c r="E211" s="85" t="s">
        <v>683</v>
      </c>
      <c r="F211" s="78">
        <f t="shared" si="6"/>
        <v>142.8</v>
      </c>
      <c r="G211" s="78">
        <v>142800</v>
      </c>
    </row>
    <row r="212" spans="1:7" ht="38.25">
      <c r="A212" s="21">
        <f t="shared" si="7"/>
        <v>201</v>
      </c>
      <c r="B212" s="84" t="s">
        <v>19</v>
      </c>
      <c r="C212" s="85" t="s">
        <v>184</v>
      </c>
      <c r="D212" s="85" t="s">
        <v>748</v>
      </c>
      <c r="E212" s="85" t="s">
        <v>683</v>
      </c>
      <c r="F212" s="78">
        <f t="shared" si="6"/>
        <v>142.8</v>
      </c>
      <c r="G212" s="78">
        <v>142800</v>
      </c>
    </row>
    <row r="213" spans="1:7" ht="12.75">
      <c r="A213" s="21">
        <f t="shared" si="7"/>
        <v>202</v>
      </c>
      <c r="B213" s="84" t="s">
        <v>621</v>
      </c>
      <c r="C213" s="85" t="s">
        <v>184</v>
      </c>
      <c r="D213" s="85" t="s">
        <v>748</v>
      </c>
      <c r="E213" s="85" t="s">
        <v>425</v>
      </c>
      <c r="F213" s="78">
        <f t="shared" si="6"/>
        <v>142.8</v>
      </c>
      <c r="G213" s="78">
        <v>142800</v>
      </c>
    </row>
    <row r="214" spans="1:7" ht="12.75">
      <c r="A214" s="21">
        <f t="shared" si="7"/>
        <v>203</v>
      </c>
      <c r="B214" s="84" t="s">
        <v>626</v>
      </c>
      <c r="C214" s="85" t="s">
        <v>188</v>
      </c>
      <c r="D214" s="85" t="s">
        <v>120</v>
      </c>
      <c r="E214" s="85" t="s">
        <v>683</v>
      </c>
      <c r="F214" s="78">
        <f t="shared" si="6"/>
        <v>12360.20563</v>
      </c>
      <c r="G214" s="78">
        <v>12360205.63</v>
      </c>
    </row>
    <row r="215" spans="1:7" ht="12.75">
      <c r="A215" s="21">
        <f t="shared" si="7"/>
        <v>204</v>
      </c>
      <c r="B215" s="84" t="s">
        <v>20</v>
      </c>
      <c r="C215" s="85" t="s">
        <v>188</v>
      </c>
      <c r="D215" s="85" t="s">
        <v>231</v>
      </c>
      <c r="E215" s="85" t="s">
        <v>683</v>
      </c>
      <c r="F215" s="78">
        <f t="shared" si="6"/>
        <v>6868</v>
      </c>
      <c r="G215" s="78">
        <v>6868000</v>
      </c>
    </row>
    <row r="216" spans="1:7" ht="12.75">
      <c r="A216" s="21">
        <f t="shared" si="7"/>
        <v>205</v>
      </c>
      <c r="B216" s="84" t="s">
        <v>21</v>
      </c>
      <c r="C216" s="85" t="s">
        <v>188</v>
      </c>
      <c r="D216" s="85" t="s">
        <v>564</v>
      </c>
      <c r="E216" s="85" t="s">
        <v>683</v>
      </c>
      <c r="F216" s="78">
        <f t="shared" si="6"/>
        <v>6868</v>
      </c>
      <c r="G216" s="78">
        <v>6868000</v>
      </c>
    </row>
    <row r="217" spans="1:7" ht="12.75">
      <c r="A217" s="21">
        <f t="shared" si="7"/>
        <v>206</v>
      </c>
      <c r="B217" s="84" t="s">
        <v>228</v>
      </c>
      <c r="C217" s="85" t="s">
        <v>188</v>
      </c>
      <c r="D217" s="85" t="s">
        <v>564</v>
      </c>
      <c r="E217" s="85" t="s">
        <v>183</v>
      </c>
      <c r="F217" s="78">
        <f t="shared" si="6"/>
        <v>6868</v>
      </c>
      <c r="G217" s="78">
        <v>6868000</v>
      </c>
    </row>
    <row r="218" spans="1:7" ht="12.75">
      <c r="A218" s="21">
        <f t="shared" si="7"/>
        <v>207</v>
      </c>
      <c r="B218" s="84" t="s">
        <v>619</v>
      </c>
      <c r="C218" s="85" t="s">
        <v>188</v>
      </c>
      <c r="D218" s="85" t="s">
        <v>680</v>
      </c>
      <c r="E218" s="85" t="s">
        <v>683</v>
      </c>
      <c r="F218" s="78">
        <f t="shared" si="6"/>
        <v>5492.2056299999995</v>
      </c>
      <c r="G218" s="78">
        <v>5492205.63</v>
      </c>
    </row>
    <row r="219" spans="1:7" ht="12.75">
      <c r="A219" s="21">
        <f t="shared" si="7"/>
        <v>208</v>
      </c>
      <c r="B219" s="84" t="s">
        <v>22</v>
      </c>
      <c r="C219" s="85" t="s">
        <v>188</v>
      </c>
      <c r="D219" s="85" t="s">
        <v>750</v>
      </c>
      <c r="E219" s="85" t="s">
        <v>683</v>
      </c>
      <c r="F219" s="78">
        <f t="shared" si="6"/>
        <v>680.99135</v>
      </c>
      <c r="G219" s="78">
        <v>680991.35</v>
      </c>
    </row>
    <row r="220" spans="1:7" ht="12.75">
      <c r="A220" s="21">
        <f t="shared" si="7"/>
        <v>209</v>
      </c>
      <c r="B220" s="84" t="s">
        <v>621</v>
      </c>
      <c r="C220" s="85" t="s">
        <v>188</v>
      </c>
      <c r="D220" s="85" t="s">
        <v>750</v>
      </c>
      <c r="E220" s="85" t="s">
        <v>425</v>
      </c>
      <c r="F220" s="78">
        <f t="shared" si="6"/>
        <v>680.99135</v>
      </c>
      <c r="G220" s="78">
        <v>680991.35</v>
      </c>
    </row>
    <row r="221" spans="1:7" ht="25.5">
      <c r="A221" s="21">
        <f t="shared" si="7"/>
        <v>210</v>
      </c>
      <c r="B221" s="84" t="s">
        <v>23</v>
      </c>
      <c r="C221" s="85" t="s">
        <v>188</v>
      </c>
      <c r="D221" s="85" t="s">
        <v>312</v>
      </c>
      <c r="E221" s="85" t="s">
        <v>683</v>
      </c>
      <c r="F221" s="78">
        <f t="shared" si="6"/>
        <v>4811.21428</v>
      </c>
      <c r="G221" s="78">
        <v>4811214.28</v>
      </c>
    </row>
    <row r="222" spans="1:7" ht="12.75">
      <c r="A222" s="21">
        <f t="shared" si="7"/>
        <v>211</v>
      </c>
      <c r="B222" s="84" t="s">
        <v>621</v>
      </c>
      <c r="C222" s="85" t="s">
        <v>188</v>
      </c>
      <c r="D222" s="85" t="s">
        <v>312</v>
      </c>
      <c r="E222" s="85" t="s">
        <v>425</v>
      </c>
      <c r="F222" s="78">
        <f t="shared" si="6"/>
        <v>4811.21428</v>
      </c>
      <c r="G222" s="78">
        <v>4811214.28</v>
      </c>
    </row>
    <row r="223" spans="1:7" ht="12.75">
      <c r="A223" s="21">
        <f t="shared" si="7"/>
        <v>212</v>
      </c>
      <c r="B223" s="84" t="s">
        <v>627</v>
      </c>
      <c r="C223" s="85" t="s">
        <v>189</v>
      </c>
      <c r="D223" s="85" t="s">
        <v>120</v>
      </c>
      <c r="E223" s="85" t="s">
        <v>683</v>
      </c>
      <c r="F223" s="78">
        <f t="shared" si="6"/>
        <v>4789.455</v>
      </c>
      <c r="G223" s="78">
        <v>4789455</v>
      </c>
    </row>
    <row r="224" spans="1:7" ht="38.25">
      <c r="A224" s="21">
        <f t="shared" si="7"/>
        <v>213</v>
      </c>
      <c r="B224" s="84" t="s">
        <v>24</v>
      </c>
      <c r="C224" s="85" t="s">
        <v>189</v>
      </c>
      <c r="D224" s="85" t="s">
        <v>232</v>
      </c>
      <c r="E224" s="85" t="s">
        <v>683</v>
      </c>
      <c r="F224" s="78">
        <f t="shared" si="6"/>
        <v>4789.455</v>
      </c>
      <c r="G224" s="78">
        <v>4789455</v>
      </c>
    </row>
    <row r="225" spans="1:7" ht="12.75">
      <c r="A225" s="21">
        <f t="shared" si="7"/>
        <v>214</v>
      </c>
      <c r="B225" s="84" t="s">
        <v>685</v>
      </c>
      <c r="C225" s="85" t="s">
        <v>189</v>
      </c>
      <c r="D225" s="85" t="s">
        <v>190</v>
      </c>
      <c r="E225" s="85" t="s">
        <v>683</v>
      </c>
      <c r="F225" s="78">
        <f t="shared" si="6"/>
        <v>4789.455</v>
      </c>
      <c r="G225" s="78">
        <v>4789455</v>
      </c>
    </row>
    <row r="226" spans="1:7" ht="12.75">
      <c r="A226" s="21">
        <f t="shared" si="7"/>
        <v>215</v>
      </c>
      <c r="B226" s="84" t="s">
        <v>228</v>
      </c>
      <c r="C226" s="85" t="s">
        <v>189</v>
      </c>
      <c r="D226" s="85" t="s">
        <v>190</v>
      </c>
      <c r="E226" s="85" t="s">
        <v>183</v>
      </c>
      <c r="F226" s="78">
        <f t="shared" si="6"/>
        <v>4789.455</v>
      </c>
      <c r="G226" s="78">
        <v>4789455</v>
      </c>
    </row>
    <row r="227" spans="1:7" ht="12.75">
      <c r="A227" s="33">
        <f t="shared" si="7"/>
        <v>216</v>
      </c>
      <c r="B227" s="86" t="s">
        <v>25</v>
      </c>
      <c r="C227" s="87" t="s">
        <v>191</v>
      </c>
      <c r="D227" s="87" t="s">
        <v>120</v>
      </c>
      <c r="E227" s="87" t="s">
        <v>683</v>
      </c>
      <c r="F227" s="79">
        <f t="shared" si="6"/>
        <v>4336.06851</v>
      </c>
      <c r="G227" s="53">
        <v>4336068.51</v>
      </c>
    </row>
    <row r="228" spans="1:7" ht="12.75">
      <c r="A228" s="21">
        <f t="shared" si="7"/>
        <v>217</v>
      </c>
      <c r="B228" s="84" t="s">
        <v>628</v>
      </c>
      <c r="C228" s="85" t="s">
        <v>192</v>
      </c>
      <c r="D228" s="85" t="s">
        <v>120</v>
      </c>
      <c r="E228" s="85" t="s">
        <v>683</v>
      </c>
      <c r="F228" s="78">
        <f t="shared" si="6"/>
        <v>3494.93773</v>
      </c>
      <c r="G228" s="53">
        <v>3494937.73</v>
      </c>
    </row>
    <row r="229" spans="1:7" ht="12.75">
      <c r="A229" s="21">
        <f t="shared" si="7"/>
        <v>218</v>
      </c>
      <c r="B229" s="84" t="s">
        <v>34</v>
      </c>
      <c r="C229" s="85" t="s">
        <v>192</v>
      </c>
      <c r="D229" s="85" t="s">
        <v>752</v>
      </c>
      <c r="E229" s="85" t="s">
        <v>683</v>
      </c>
      <c r="F229" s="78">
        <f t="shared" si="6"/>
        <v>1093.27494</v>
      </c>
      <c r="G229" s="53">
        <v>1093274.94</v>
      </c>
    </row>
    <row r="230" spans="1:7" ht="25.5">
      <c r="A230" s="21">
        <f t="shared" si="7"/>
        <v>219</v>
      </c>
      <c r="B230" s="84" t="s">
        <v>837</v>
      </c>
      <c r="C230" s="85" t="s">
        <v>192</v>
      </c>
      <c r="D230" s="85" t="s">
        <v>838</v>
      </c>
      <c r="E230" s="85" t="s">
        <v>683</v>
      </c>
      <c r="F230" s="78">
        <f t="shared" si="6"/>
        <v>50</v>
      </c>
      <c r="G230" s="53">
        <v>50000</v>
      </c>
    </row>
    <row r="231" spans="1:7" ht="12.75">
      <c r="A231" s="21">
        <f t="shared" si="7"/>
        <v>220</v>
      </c>
      <c r="B231" s="84" t="s">
        <v>228</v>
      </c>
      <c r="C231" s="85" t="s">
        <v>192</v>
      </c>
      <c r="D231" s="85" t="s">
        <v>838</v>
      </c>
      <c r="E231" s="85" t="s">
        <v>183</v>
      </c>
      <c r="F231" s="78">
        <f t="shared" si="6"/>
        <v>50</v>
      </c>
      <c r="G231" s="53">
        <v>50000</v>
      </c>
    </row>
    <row r="232" spans="1:7" ht="12.75">
      <c r="A232" s="21">
        <f t="shared" si="7"/>
        <v>221</v>
      </c>
      <c r="B232" s="84" t="s">
        <v>685</v>
      </c>
      <c r="C232" s="85" t="s">
        <v>192</v>
      </c>
      <c r="D232" s="85" t="s">
        <v>753</v>
      </c>
      <c r="E232" s="85" t="s">
        <v>683</v>
      </c>
      <c r="F232" s="78">
        <f t="shared" si="6"/>
        <v>1043.27494</v>
      </c>
      <c r="G232" s="53">
        <v>1043274.94</v>
      </c>
    </row>
    <row r="233" spans="1:7" ht="12.75">
      <c r="A233" s="21">
        <f t="shared" si="7"/>
        <v>222</v>
      </c>
      <c r="B233" s="84" t="s">
        <v>228</v>
      </c>
      <c r="C233" s="85" t="s">
        <v>192</v>
      </c>
      <c r="D233" s="85" t="s">
        <v>753</v>
      </c>
      <c r="E233" s="85" t="s">
        <v>183</v>
      </c>
      <c r="F233" s="78">
        <f t="shared" si="6"/>
        <v>1043.27494</v>
      </c>
      <c r="G233" s="53">
        <v>1043274.94</v>
      </c>
    </row>
    <row r="234" spans="1:7" ht="12.75">
      <c r="A234" s="21">
        <f t="shared" si="7"/>
        <v>223</v>
      </c>
      <c r="B234" s="84" t="s">
        <v>26</v>
      </c>
      <c r="C234" s="85" t="s">
        <v>192</v>
      </c>
      <c r="D234" s="85" t="s">
        <v>233</v>
      </c>
      <c r="E234" s="85" t="s">
        <v>683</v>
      </c>
      <c r="F234" s="78">
        <f t="shared" si="6"/>
        <v>546.94528</v>
      </c>
      <c r="G234" s="53">
        <v>546945.28</v>
      </c>
    </row>
    <row r="235" spans="1:7" ht="12.75">
      <c r="A235" s="21">
        <f t="shared" si="7"/>
        <v>224</v>
      </c>
      <c r="B235" s="84" t="s">
        <v>685</v>
      </c>
      <c r="C235" s="85" t="s">
        <v>192</v>
      </c>
      <c r="D235" s="85" t="s">
        <v>193</v>
      </c>
      <c r="E235" s="85" t="s">
        <v>683</v>
      </c>
      <c r="F235" s="78">
        <f t="shared" si="6"/>
        <v>546.94528</v>
      </c>
      <c r="G235" s="53">
        <v>546945.28</v>
      </c>
    </row>
    <row r="236" spans="1:7" ht="12.75">
      <c r="A236" s="21">
        <f t="shared" si="7"/>
        <v>225</v>
      </c>
      <c r="B236" s="84" t="s">
        <v>228</v>
      </c>
      <c r="C236" s="85" t="s">
        <v>192</v>
      </c>
      <c r="D236" s="85" t="s">
        <v>193</v>
      </c>
      <c r="E236" s="85" t="s">
        <v>183</v>
      </c>
      <c r="F236" s="78">
        <f t="shared" si="6"/>
        <v>546.94528</v>
      </c>
      <c r="G236" s="53">
        <v>546945.28</v>
      </c>
    </row>
    <row r="237" spans="1:7" ht="25.5">
      <c r="A237" s="21">
        <f t="shared" si="7"/>
        <v>226</v>
      </c>
      <c r="B237" s="84" t="s">
        <v>305</v>
      </c>
      <c r="C237" s="85" t="s">
        <v>192</v>
      </c>
      <c r="D237" s="85" t="s">
        <v>306</v>
      </c>
      <c r="E237" s="85" t="s">
        <v>683</v>
      </c>
      <c r="F237" s="78">
        <f t="shared" si="6"/>
        <v>16.61526</v>
      </c>
      <c r="G237" s="53">
        <v>16615.26</v>
      </c>
    </row>
    <row r="238" spans="1:7" ht="12.75">
      <c r="A238" s="21">
        <f t="shared" si="7"/>
        <v>227</v>
      </c>
      <c r="B238" s="84" t="s">
        <v>228</v>
      </c>
      <c r="C238" s="85" t="s">
        <v>192</v>
      </c>
      <c r="D238" s="85" t="s">
        <v>306</v>
      </c>
      <c r="E238" s="85" t="s">
        <v>183</v>
      </c>
      <c r="F238" s="78">
        <f t="shared" si="6"/>
        <v>16.61526</v>
      </c>
      <c r="G238" s="53">
        <v>16615.26</v>
      </c>
    </row>
    <row r="239" spans="1:7" ht="12.75">
      <c r="A239" s="21">
        <f t="shared" si="7"/>
        <v>228</v>
      </c>
      <c r="B239" s="84" t="s">
        <v>619</v>
      </c>
      <c r="C239" s="85" t="s">
        <v>192</v>
      </c>
      <c r="D239" s="85" t="s">
        <v>680</v>
      </c>
      <c r="E239" s="85" t="s">
        <v>683</v>
      </c>
      <c r="F239" s="78">
        <f t="shared" si="6"/>
        <v>1818.10225</v>
      </c>
      <c r="G239" s="53">
        <v>1818102.25</v>
      </c>
    </row>
    <row r="240" spans="1:7" ht="25.5">
      <c r="A240" s="21">
        <f t="shared" si="7"/>
        <v>229</v>
      </c>
      <c r="B240" s="84" t="s">
        <v>33</v>
      </c>
      <c r="C240" s="85" t="s">
        <v>192</v>
      </c>
      <c r="D240" s="85" t="s">
        <v>140</v>
      </c>
      <c r="E240" s="85" t="s">
        <v>683</v>
      </c>
      <c r="F240" s="78">
        <f t="shared" si="6"/>
        <v>1818.10225</v>
      </c>
      <c r="G240" s="53">
        <v>1818102.25</v>
      </c>
    </row>
    <row r="241" spans="1:7" ht="12.75">
      <c r="A241" s="21">
        <f t="shared" si="7"/>
        <v>230</v>
      </c>
      <c r="B241" s="84" t="s">
        <v>621</v>
      </c>
      <c r="C241" s="85" t="s">
        <v>192</v>
      </c>
      <c r="D241" s="85" t="s">
        <v>140</v>
      </c>
      <c r="E241" s="85" t="s">
        <v>425</v>
      </c>
      <c r="F241" s="78">
        <f t="shared" si="6"/>
        <v>1818.10225</v>
      </c>
      <c r="G241" s="53">
        <v>1818102.25</v>
      </c>
    </row>
    <row r="242" spans="1:7" ht="25.5">
      <c r="A242" s="21">
        <f t="shared" si="7"/>
        <v>231</v>
      </c>
      <c r="B242" s="84" t="s">
        <v>283</v>
      </c>
      <c r="C242" s="85" t="s">
        <v>192</v>
      </c>
      <c r="D242" s="85" t="s">
        <v>284</v>
      </c>
      <c r="E242" s="85" t="s">
        <v>683</v>
      </c>
      <c r="F242" s="78">
        <f t="shared" si="6"/>
        <v>20</v>
      </c>
      <c r="G242" s="53">
        <v>20000</v>
      </c>
    </row>
    <row r="243" spans="1:7" ht="51">
      <c r="A243" s="21">
        <f t="shared" si="7"/>
        <v>232</v>
      </c>
      <c r="B243" s="84" t="s">
        <v>525</v>
      </c>
      <c r="C243" s="85" t="s">
        <v>192</v>
      </c>
      <c r="D243" s="85" t="s">
        <v>141</v>
      </c>
      <c r="E243" s="85" t="s">
        <v>683</v>
      </c>
      <c r="F243" s="78">
        <f t="shared" si="6"/>
        <v>20</v>
      </c>
      <c r="G243" s="53">
        <v>20000</v>
      </c>
    </row>
    <row r="244" spans="1:7" ht="12.75">
      <c r="A244" s="21">
        <f t="shared" si="7"/>
        <v>233</v>
      </c>
      <c r="B244" s="84" t="s">
        <v>621</v>
      </c>
      <c r="C244" s="85" t="s">
        <v>192</v>
      </c>
      <c r="D244" s="85" t="s">
        <v>141</v>
      </c>
      <c r="E244" s="85" t="s">
        <v>425</v>
      </c>
      <c r="F244" s="78">
        <f t="shared" si="6"/>
        <v>20</v>
      </c>
      <c r="G244" s="53">
        <v>20000</v>
      </c>
    </row>
    <row r="245" spans="1:7" ht="12.75">
      <c r="A245" s="21">
        <f t="shared" si="7"/>
        <v>234</v>
      </c>
      <c r="B245" s="84" t="s">
        <v>629</v>
      </c>
      <c r="C245" s="85" t="s">
        <v>754</v>
      </c>
      <c r="D245" s="85" t="s">
        <v>120</v>
      </c>
      <c r="E245" s="85" t="s">
        <v>683</v>
      </c>
      <c r="F245" s="78">
        <f t="shared" si="6"/>
        <v>841.1307800000001</v>
      </c>
      <c r="G245" s="53">
        <v>841130.78</v>
      </c>
    </row>
    <row r="246" spans="1:7" ht="38.25">
      <c r="A246" s="21">
        <f t="shared" si="7"/>
        <v>235</v>
      </c>
      <c r="B246" s="84" t="s">
        <v>24</v>
      </c>
      <c r="C246" s="85" t="s">
        <v>754</v>
      </c>
      <c r="D246" s="85" t="s">
        <v>232</v>
      </c>
      <c r="E246" s="85" t="s">
        <v>683</v>
      </c>
      <c r="F246" s="78">
        <f t="shared" si="6"/>
        <v>841.1307800000001</v>
      </c>
      <c r="G246" s="53">
        <v>841130.78</v>
      </c>
    </row>
    <row r="247" spans="1:7" ht="12.75">
      <c r="A247" s="21">
        <f t="shared" si="7"/>
        <v>236</v>
      </c>
      <c r="B247" s="84" t="s">
        <v>685</v>
      </c>
      <c r="C247" s="85" t="s">
        <v>754</v>
      </c>
      <c r="D247" s="85" t="s">
        <v>190</v>
      </c>
      <c r="E247" s="85" t="s">
        <v>683</v>
      </c>
      <c r="F247" s="78">
        <f t="shared" si="6"/>
        <v>841.1307800000001</v>
      </c>
      <c r="G247" s="53">
        <v>841130.78</v>
      </c>
    </row>
    <row r="248" spans="1:7" ht="12.75">
      <c r="A248" s="21">
        <f t="shared" si="7"/>
        <v>237</v>
      </c>
      <c r="B248" s="84" t="s">
        <v>228</v>
      </c>
      <c r="C248" s="85" t="s">
        <v>754</v>
      </c>
      <c r="D248" s="85" t="s">
        <v>190</v>
      </c>
      <c r="E248" s="85" t="s">
        <v>183</v>
      </c>
      <c r="F248" s="78">
        <f t="shared" si="6"/>
        <v>841.1307800000001</v>
      </c>
      <c r="G248" s="53">
        <v>841130.78</v>
      </c>
    </row>
    <row r="249" spans="1:7" ht="12.75">
      <c r="A249" s="33">
        <f t="shared" si="7"/>
        <v>238</v>
      </c>
      <c r="B249" s="86" t="s">
        <v>27</v>
      </c>
      <c r="C249" s="87" t="s">
        <v>194</v>
      </c>
      <c r="D249" s="87" t="s">
        <v>120</v>
      </c>
      <c r="E249" s="87" t="s">
        <v>683</v>
      </c>
      <c r="F249" s="79">
        <f t="shared" si="6"/>
        <v>61490.1</v>
      </c>
      <c r="G249" s="78">
        <v>61490100</v>
      </c>
    </row>
    <row r="250" spans="1:7" ht="12.75">
      <c r="A250" s="21">
        <f t="shared" si="7"/>
        <v>239</v>
      </c>
      <c r="B250" s="84" t="s">
        <v>630</v>
      </c>
      <c r="C250" s="85" t="s">
        <v>195</v>
      </c>
      <c r="D250" s="85" t="s">
        <v>120</v>
      </c>
      <c r="E250" s="85" t="s">
        <v>683</v>
      </c>
      <c r="F250" s="78">
        <f t="shared" si="6"/>
        <v>2879</v>
      </c>
      <c r="G250" s="78">
        <v>2879000</v>
      </c>
    </row>
    <row r="251" spans="1:7" ht="12.75">
      <c r="A251" s="21">
        <f t="shared" si="7"/>
        <v>240</v>
      </c>
      <c r="B251" s="84" t="s">
        <v>57</v>
      </c>
      <c r="C251" s="85" t="s">
        <v>195</v>
      </c>
      <c r="D251" s="85" t="s">
        <v>523</v>
      </c>
      <c r="E251" s="85" t="s">
        <v>683</v>
      </c>
      <c r="F251" s="78">
        <f t="shared" si="6"/>
        <v>2879</v>
      </c>
      <c r="G251" s="78">
        <v>2879000</v>
      </c>
    </row>
    <row r="252" spans="1:7" ht="25.5">
      <c r="A252" s="21">
        <f t="shared" si="7"/>
        <v>241</v>
      </c>
      <c r="B252" s="84" t="s">
        <v>234</v>
      </c>
      <c r="C252" s="85" t="s">
        <v>195</v>
      </c>
      <c r="D252" s="85" t="s">
        <v>196</v>
      </c>
      <c r="E252" s="85" t="s">
        <v>683</v>
      </c>
      <c r="F252" s="78">
        <f t="shared" si="6"/>
        <v>2879</v>
      </c>
      <c r="G252" s="78">
        <v>2879000</v>
      </c>
    </row>
    <row r="253" spans="1:7" ht="12.75">
      <c r="A253" s="21">
        <f t="shared" si="7"/>
        <v>242</v>
      </c>
      <c r="B253" s="84" t="s">
        <v>235</v>
      </c>
      <c r="C253" s="85" t="s">
        <v>195</v>
      </c>
      <c r="D253" s="85" t="s">
        <v>196</v>
      </c>
      <c r="E253" s="85" t="s">
        <v>197</v>
      </c>
      <c r="F253" s="78">
        <f t="shared" si="6"/>
        <v>2879</v>
      </c>
      <c r="G253" s="78">
        <v>2879000</v>
      </c>
    </row>
    <row r="254" spans="1:7" ht="12.75">
      <c r="A254" s="21">
        <f t="shared" si="7"/>
        <v>243</v>
      </c>
      <c r="B254" s="84" t="s">
        <v>631</v>
      </c>
      <c r="C254" s="85" t="s">
        <v>198</v>
      </c>
      <c r="D254" s="85" t="s">
        <v>120</v>
      </c>
      <c r="E254" s="85" t="s">
        <v>683</v>
      </c>
      <c r="F254" s="78">
        <f t="shared" si="6"/>
        <v>56127.1</v>
      </c>
      <c r="G254" s="78">
        <v>56127100</v>
      </c>
    </row>
    <row r="255" spans="1:7" ht="12.75">
      <c r="A255" s="21">
        <f t="shared" si="7"/>
        <v>244</v>
      </c>
      <c r="B255" s="84" t="s">
        <v>640</v>
      </c>
      <c r="C255" s="85" t="s">
        <v>198</v>
      </c>
      <c r="D255" s="85" t="s">
        <v>641</v>
      </c>
      <c r="E255" s="85" t="s">
        <v>683</v>
      </c>
      <c r="F255" s="78">
        <f t="shared" si="6"/>
        <v>1294.8</v>
      </c>
      <c r="G255" s="78">
        <v>1294800</v>
      </c>
    </row>
    <row r="256" spans="1:7" ht="25.5">
      <c r="A256" s="21">
        <f t="shared" si="7"/>
        <v>245</v>
      </c>
      <c r="B256" s="84" t="s">
        <v>792</v>
      </c>
      <c r="C256" s="85" t="s">
        <v>198</v>
      </c>
      <c r="D256" s="85" t="s">
        <v>644</v>
      </c>
      <c r="E256" s="85" t="s">
        <v>683</v>
      </c>
      <c r="F256" s="78">
        <f t="shared" si="6"/>
        <v>1004.4</v>
      </c>
      <c r="G256" s="78">
        <v>1004400</v>
      </c>
    </row>
    <row r="257" spans="1:7" ht="12.75">
      <c r="A257" s="21">
        <f t="shared" si="7"/>
        <v>246</v>
      </c>
      <c r="B257" s="84" t="s">
        <v>235</v>
      </c>
      <c r="C257" s="85" t="s">
        <v>198</v>
      </c>
      <c r="D257" s="85" t="s">
        <v>644</v>
      </c>
      <c r="E257" s="85" t="s">
        <v>197</v>
      </c>
      <c r="F257" s="78">
        <f t="shared" si="6"/>
        <v>1004.4</v>
      </c>
      <c r="G257" s="78">
        <v>1004400</v>
      </c>
    </row>
    <row r="258" spans="1:7" ht="12.75">
      <c r="A258" s="21">
        <f t="shared" si="7"/>
        <v>247</v>
      </c>
      <c r="B258" s="84" t="s">
        <v>462</v>
      </c>
      <c r="C258" s="85" t="s">
        <v>198</v>
      </c>
      <c r="D258" s="85" t="s">
        <v>463</v>
      </c>
      <c r="E258" s="85" t="s">
        <v>683</v>
      </c>
      <c r="F258" s="78">
        <f t="shared" si="6"/>
        <v>290.4</v>
      </c>
      <c r="G258" s="78">
        <v>290400</v>
      </c>
    </row>
    <row r="259" spans="1:7" ht="12.75">
      <c r="A259" s="21">
        <f t="shared" si="7"/>
        <v>248</v>
      </c>
      <c r="B259" s="84" t="s">
        <v>235</v>
      </c>
      <c r="C259" s="85" t="s">
        <v>198</v>
      </c>
      <c r="D259" s="85" t="s">
        <v>463</v>
      </c>
      <c r="E259" s="85" t="s">
        <v>197</v>
      </c>
      <c r="F259" s="78">
        <f t="shared" si="6"/>
        <v>290.4</v>
      </c>
      <c r="G259" s="78">
        <v>290400</v>
      </c>
    </row>
    <row r="260" spans="1:7" ht="12.75">
      <c r="A260" s="21">
        <f t="shared" si="7"/>
        <v>249</v>
      </c>
      <c r="B260" s="84" t="s">
        <v>58</v>
      </c>
      <c r="C260" s="85" t="s">
        <v>198</v>
      </c>
      <c r="D260" s="85" t="s">
        <v>226</v>
      </c>
      <c r="E260" s="85" t="s">
        <v>683</v>
      </c>
      <c r="F260" s="78">
        <f t="shared" si="6"/>
        <v>7334</v>
      </c>
      <c r="G260" s="78">
        <v>7334000</v>
      </c>
    </row>
    <row r="261" spans="1:7" ht="12.75">
      <c r="A261" s="21">
        <f t="shared" si="7"/>
        <v>250</v>
      </c>
      <c r="B261" s="84" t="s">
        <v>541</v>
      </c>
      <c r="C261" s="85" t="s">
        <v>198</v>
      </c>
      <c r="D261" s="85" t="s">
        <v>560</v>
      </c>
      <c r="E261" s="85" t="s">
        <v>683</v>
      </c>
      <c r="F261" s="78">
        <f t="shared" si="6"/>
        <v>7334</v>
      </c>
      <c r="G261" s="78">
        <v>7334000</v>
      </c>
    </row>
    <row r="262" spans="1:7" ht="12.75">
      <c r="A262" s="21">
        <f t="shared" si="7"/>
        <v>251</v>
      </c>
      <c r="B262" s="84" t="s">
        <v>235</v>
      </c>
      <c r="C262" s="85" t="s">
        <v>198</v>
      </c>
      <c r="D262" s="85" t="s">
        <v>560</v>
      </c>
      <c r="E262" s="85" t="s">
        <v>197</v>
      </c>
      <c r="F262" s="78">
        <f t="shared" si="6"/>
        <v>7334</v>
      </c>
      <c r="G262" s="78">
        <v>7334000</v>
      </c>
    </row>
    <row r="263" spans="1:7" ht="38.25">
      <c r="A263" s="21">
        <f t="shared" si="7"/>
        <v>252</v>
      </c>
      <c r="B263" s="84" t="s">
        <v>274</v>
      </c>
      <c r="C263" s="85" t="s">
        <v>198</v>
      </c>
      <c r="D263" s="85" t="s">
        <v>516</v>
      </c>
      <c r="E263" s="85" t="s">
        <v>683</v>
      </c>
      <c r="F263" s="78">
        <f t="shared" si="6"/>
        <v>8687</v>
      </c>
      <c r="G263" s="78">
        <v>8687000</v>
      </c>
    </row>
    <row r="264" spans="1:7" ht="12.75">
      <c r="A264" s="21">
        <f t="shared" si="7"/>
        <v>253</v>
      </c>
      <c r="B264" s="84" t="s">
        <v>542</v>
      </c>
      <c r="C264" s="85" t="s">
        <v>198</v>
      </c>
      <c r="D264" s="85" t="s">
        <v>516</v>
      </c>
      <c r="E264" s="85" t="s">
        <v>157</v>
      </c>
      <c r="F264" s="78">
        <f t="shared" si="6"/>
        <v>8687</v>
      </c>
      <c r="G264" s="78">
        <v>8687000</v>
      </c>
    </row>
    <row r="265" spans="1:7" ht="38.25">
      <c r="A265" s="21">
        <f t="shared" si="7"/>
        <v>254</v>
      </c>
      <c r="B265" s="84" t="s">
        <v>275</v>
      </c>
      <c r="C265" s="85" t="s">
        <v>198</v>
      </c>
      <c r="D265" s="85" t="s">
        <v>518</v>
      </c>
      <c r="E265" s="85" t="s">
        <v>683</v>
      </c>
      <c r="F265" s="78">
        <f t="shared" si="6"/>
        <v>34304</v>
      </c>
      <c r="G265" s="78">
        <v>34304000</v>
      </c>
    </row>
    <row r="266" spans="1:7" ht="12.75">
      <c r="A266" s="21">
        <f t="shared" si="7"/>
        <v>255</v>
      </c>
      <c r="B266" s="84" t="s">
        <v>542</v>
      </c>
      <c r="C266" s="85" t="s">
        <v>198</v>
      </c>
      <c r="D266" s="85" t="s">
        <v>518</v>
      </c>
      <c r="E266" s="85" t="s">
        <v>157</v>
      </c>
      <c r="F266" s="78">
        <f aca="true" t="shared" si="8" ref="F266:F329">G266/1000</f>
        <v>34304</v>
      </c>
      <c r="G266" s="78">
        <v>34304000</v>
      </c>
    </row>
    <row r="267" spans="1:7" ht="12.75">
      <c r="A267" s="21">
        <f t="shared" si="7"/>
        <v>256</v>
      </c>
      <c r="B267" s="84" t="s">
        <v>619</v>
      </c>
      <c r="C267" s="85" t="s">
        <v>198</v>
      </c>
      <c r="D267" s="85" t="s">
        <v>680</v>
      </c>
      <c r="E267" s="85" t="s">
        <v>683</v>
      </c>
      <c r="F267" s="78">
        <f t="shared" si="8"/>
        <v>2338</v>
      </c>
      <c r="G267" s="78">
        <v>2338000</v>
      </c>
    </row>
    <row r="268" spans="1:7" ht="38.25">
      <c r="A268" s="21">
        <f aca="true" t="shared" si="9" ref="A268:A331">1+A267</f>
        <v>257</v>
      </c>
      <c r="B268" s="84" t="s">
        <v>15</v>
      </c>
      <c r="C268" s="85" t="s">
        <v>198</v>
      </c>
      <c r="D268" s="85" t="s">
        <v>113</v>
      </c>
      <c r="E268" s="85" t="s">
        <v>683</v>
      </c>
      <c r="F268" s="78">
        <f t="shared" si="8"/>
        <v>250</v>
      </c>
      <c r="G268" s="78">
        <v>250000</v>
      </c>
    </row>
    <row r="269" spans="1:7" ht="12.75">
      <c r="A269" s="21">
        <f t="shared" si="9"/>
        <v>258</v>
      </c>
      <c r="B269" s="84" t="s">
        <v>621</v>
      </c>
      <c r="C269" s="85" t="s">
        <v>198</v>
      </c>
      <c r="D269" s="85" t="s">
        <v>113</v>
      </c>
      <c r="E269" s="85" t="s">
        <v>425</v>
      </c>
      <c r="F269" s="78">
        <f t="shared" si="8"/>
        <v>250</v>
      </c>
      <c r="G269" s="78">
        <v>250000</v>
      </c>
    </row>
    <row r="270" spans="1:7" ht="25.5">
      <c r="A270" s="21">
        <f t="shared" si="9"/>
        <v>259</v>
      </c>
      <c r="B270" s="84" t="s">
        <v>17</v>
      </c>
      <c r="C270" s="85" t="s">
        <v>198</v>
      </c>
      <c r="D270" s="85" t="s">
        <v>132</v>
      </c>
      <c r="E270" s="85" t="s">
        <v>683</v>
      </c>
      <c r="F270" s="78">
        <f t="shared" si="8"/>
        <v>1455</v>
      </c>
      <c r="G270" s="78">
        <v>1455000</v>
      </c>
    </row>
    <row r="271" spans="1:7" ht="12.75">
      <c r="A271" s="21">
        <f t="shared" si="9"/>
        <v>260</v>
      </c>
      <c r="B271" s="84" t="s">
        <v>621</v>
      </c>
      <c r="C271" s="85" t="s">
        <v>198</v>
      </c>
      <c r="D271" s="85" t="s">
        <v>132</v>
      </c>
      <c r="E271" s="85" t="s">
        <v>425</v>
      </c>
      <c r="F271" s="78">
        <f t="shared" si="8"/>
        <v>1455</v>
      </c>
      <c r="G271" s="78">
        <v>1455000</v>
      </c>
    </row>
    <row r="272" spans="1:7" ht="25.5">
      <c r="A272" s="21">
        <f t="shared" si="9"/>
        <v>261</v>
      </c>
      <c r="B272" s="84" t="s">
        <v>23</v>
      </c>
      <c r="C272" s="85" t="s">
        <v>198</v>
      </c>
      <c r="D272" s="85" t="s">
        <v>312</v>
      </c>
      <c r="E272" s="85" t="s">
        <v>683</v>
      </c>
      <c r="F272" s="78">
        <f t="shared" si="8"/>
        <v>633</v>
      </c>
      <c r="G272" s="78">
        <v>633000</v>
      </c>
    </row>
    <row r="273" spans="1:7" ht="12.75">
      <c r="A273" s="21">
        <f t="shared" si="9"/>
        <v>262</v>
      </c>
      <c r="B273" s="84" t="s">
        <v>621</v>
      </c>
      <c r="C273" s="85" t="s">
        <v>198</v>
      </c>
      <c r="D273" s="85" t="s">
        <v>312</v>
      </c>
      <c r="E273" s="85" t="s">
        <v>425</v>
      </c>
      <c r="F273" s="78">
        <f t="shared" si="8"/>
        <v>633</v>
      </c>
      <c r="G273" s="78">
        <v>633000</v>
      </c>
    </row>
    <row r="274" spans="1:7" ht="25.5">
      <c r="A274" s="21">
        <f t="shared" si="9"/>
        <v>263</v>
      </c>
      <c r="B274" s="84" t="s">
        <v>510</v>
      </c>
      <c r="C274" s="85" t="s">
        <v>198</v>
      </c>
      <c r="D274" s="85" t="s">
        <v>511</v>
      </c>
      <c r="E274" s="85" t="s">
        <v>683</v>
      </c>
      <c r="F274" s="78">
        <f t="shared" si="8"/>
        <v>782.1</v>
      </c>
      <c r="G274" s="78">
        <v>782100</v>
      </c>
    </row>
    <row r="275" spans="1:7" ht="12.75">
      <c r="A275" s="21">
        <f t="shared" si="9"/>
        <v>264</v>
      </c>
      <c r="B275" s="84" t="s">
        <v>154</v>
      </c>
      <c r="C275" s="85" t="s">
        <v>198</v>
      </c>
      <c r="D275" s="85" t="s">
        <v>600</v>
      </c>
      <c r="E275" s="85" t="s">
        <v>683</v>
      </c>
      <c r="F275" s="78">
        <f t="shared" si="8"/>
        <v>782.1</v>
      </c>
      <c r="G275" s="78">
        <v>782100</v>
      </c>
    </row>
    <row r="276" spans="1:7" ht="12.75">
      <c r="A276" s="21">
        <f t="shared" si="9"/>
        <v>265</v>
      </c>
      <c r="B276" s="84" t="s">
        <v>235</v>
      </c>
      <c r="C276" s="85" t="s">
        <v>198</v>
      </c>
      <c r="D276" s="85" t="s">
        <v>600</v>
      </c>
      <c r="E276" s="85" t="s">
        <v>197</v>
      </c>
      <c r="F276" s="78">
        <f t="shared" si="8"/>
        <v>782.1</v>
      </c>
      <c r="G276" s="78">
        <v>782100</v>
      </c>
    </row>
    <row r="277" spans="1:7" ht="25.5">
      <c r="A277" s="21">
        <f t="shared" si="9"/>
        <v>266</v>
      </c>
      <c r="B277" s="84" t="s">
        <v>805</v>
      </c>
      <c r="C277" s="85" t="s">
        <v>198</v>
      </c>
      <c r="D277" s="85" t="s">
        <v>806</v>
      </c>
      <c r="E277" s="85" t="s">
        <v>683</v>
      </c>
      <c r="F277" s="78">
        <f t="shared" si="8"/>
        <v>1387.2</v>
      </c>
      <c r="G277" s="78">
        <v>1387200</v>
      </c>
    </row>
    <row r="278" spans="1:7" ht="25.5">
      <c r="A278" s="21">
        <f t="shared" si="9"/>
        <v>267</v>
      </c>
      <c r="B278" s="84" t="s">
        <v>792</v>
      </c>
      <c r="C278" s="85" t="s">
        <v>198</v>
      </c>
      <c r="D278" s="85" t="s">
        <v>604</v>
      </c>
      <c r="E278" s="85" t="s">
        <v>683</v>
      </c>
      <c r="F278" s="78">
        <f t="shared" si="8"/>
        <v>1387.2</v>
      </c>
      <c r="G278" s="78">
        <v>1387200</v>
      </c>
    </row>
    <row r="279" spans="1:7" ht="12.75">
      <c r="A279" s="21">
        <f t="shared" si="9"/>
        <v>268</v>
      </c>
      <c r="B279" s="84" t="s">
        <v>235</v>
      </c>
      <c r="C279" s="85" t="s">
        <v>198</v>
      </c>
      <c r="D279" s="85" t="s">
        <v>604</v>
      </c>
      <c r="E279" s="85" t="s">
        <v>197</v>
      </c>
      <c r="F279" s="78">
        <f t="shared" si="8"/>
        <v>1387.2</v>
      </c>
      <c r="G279" s="78">
        <v>1387200</v>
      </c>
    </row>
    <row r="280" spans="1:7" ht="12.75">
      <c r="A280" s="21">
        <f t="shared" si="9"/>
        <v>269</v>
      </c>
      <c r="B280" s="84" t="s">
        <v>632</v>
      </c>
      <c r="C280" s="85" t="s">
        <v>605</v>
      </c>
      <c r="D280" s="85" t="s">
        <v>120</v>
      </c>
      <c r="E280" s="85" t="s">
        <v>683</v>
      </c>
      <c r="F280" s="78">
        <f t="shared" si="8"/>
        <v>2484</v>
      </c>
      <c r="G280" s="78">
        <v>2484000</v>
      </c>
    </row>
    <row r="281" spans="1:7" ht="38.25">
      <c r="A281" s="21">
        <f t="shared" si="9"/>
        <v>270</v>
      </c>
      <c r="B281" s="84" t="s">
        <v>274</v>
      </c>
      <c r="C281" s="85" t="s">
        <v>605</v>
      </c>
      <c r="D281" s="85" t="s">
        <v>516</v>
      </c>
      <c r="E281" s="85" t="s">
        <v>683</v>
      </c>
      <c r="F281" s="78">
        <f t="shared" si="8"/>
        <v>475</v>
      </c>
      <c r="G281" s="78">
        <v>475000</v>
      </c>
    </row>
    <row r="282" spans="1:7" ht="12.75">
      <c r="A282" s="21">
        <f t="shared" si="9"/>
        <v>271</v>
      </c>
      <c r="B282" s="84" t="s">
        <v>208</v>
      </c>
      <c r="C282" s="85" t="s">
        <v>605</v>
      </c>
      <c r="D282" s="85" t="s">
        <v>516</v>
      </c>
      <c r="E282" s="85" t="s">
        <v>161</v>
      </c>
      <c r="F282" s="78">
        <f t="shared" si="8"/>
        <v>475</v>
      </c>
      <c r="G282" s="78">
        <v>475000</v>
      </c>
    </row>
    <row r="283" spans="1:7" ht="38.25">
      <c r="A283" s="21">
        <f t="shared" si="9"/>
        <v>272</v>
      </c>
      <c r="B283" s="84" t="s">
        <v>275</v>
      </c>
      <c r="C283" s="85" t="s">
        <v>605</v>
      </c>
      <c r="D283" s="85" t="s">
        <v>518</v>
      </c>
      <c r="E283" s="85" t="s">
        <v>683</v>
      </c>
      <c r="F283" s="78">
        <f t="shared" si="8"/>
        <v>2009</v>
      </c>
      <c r="G283" s="78">
        <v>2009000</v>
      </c>
    </row>
    <row r="284" spans="1:7" ht="12.75">
      <c r="A284" s="21">
        <f t="shared" si="9"/>
        <v>273</v>
      </c>
      <c r="B284" s="84" t="s">
        <v>208</v>
      </c>
      <c r="C284" s="85" t="s">
        <v>605</v>
      </c>
      <c r="D284" s="85" t="s">
        <v>518</v>
      </c>
      <c r="E284" s="85" t="s">
        <v>161</v>
      </c>
      <c r="F284" s="78">
        <f t="shared" si="8"/>
        <v>2009</v>
      </c>
      <c r="G284" s="78">
        <v>2009000</v>
      </c>
    </row>
    <row r="285" spans="1:7" ht="12.75">
      <c r="A285" s="33">
        <f t="shared" si="9"/>
        <v>274</v>
      </c>
      <c r="B285" s="86" t="s">
        <v>793</v>
      </c>
      <c r="C285" s="87" t="s">
        <v>199</v>
      </c>
      <c r="D285" s="87" t="s">
        <v>120</v>
      </c>
      <c r="E285" s="87" t="s">
        <v>683</v>
      </c>
      <c r="F285" s="79">
        <f t="shared" si="8"/>
        <v>11547.07659</v>
      </c>
      <c r="G285" s="78">
        <v>11547076.59</v>
      </c>
    </row>
    <row r="286" spans="1:7" ht="12.75">
      <c r="A286" s="21">
        <f t="shared" si="9"/>
        <v>275</v>
      </c>
      <c r="B286" s="84" t="s">
        <v>35</v>
      </c>
      <c r="C286" s="85" t="s">
        <v>36</v>
      </c>
      <c r="D286" s="85" t="s">
        <v>120</v>
      </c>
      <c r="E286" s="85" t="s">
        <v>683</v>
      </c>
      <c r="F286" s="78">
        <f t="shared" si="8"/>
        <v>2969.7550899999997</v>
      </c>
      <c r="G286" s="78">
        <v>2969755.09</v>
      </c>
    </row>
    <row r="287" spans="1:7" ht="12.75">
      <c r="A287" s="21">
        <f t="shared" si="9"/>
        <v>276</v>
      </c>
      <c r="B287" s="84" t="s">
        <v>794</v>
      </c>
      <c r="C287" s="85" t="s">
        <v>36</v>
      </c>
      <c r="D287" s="85" t="s">
        <v>759</v>
      </c>
      <c r="E287" s="85" t="s">
        <v>683</v>
      </c>
      <c r="F287" s="78">
        <f t="shared" si="8"/>
        <v>2914.2908199999997</v>
      </c>
      <c r="G287" s="78">
        <v>2914290.82</v>
      </c>
    </row>
    <row r="288" spans="1:7" ht="25.5">
      <c r="A288" s="21">
        <f t="shared" si="9"/>
        <v>277</v>
      </c>
      <c r="B288" s="84" t="s">
        <v>795</v>
      </c>
      <c r="C288" s="85" t="s">
        <v>36</v>
      </c>
      <c r="D288" s="85" t="s">
        <v>761</v>
      </c>
      <c r="E288" s="85" t="s">
        <v>683</v>
      </c>
      <c r="F288" s="78">
        <f t="shared" si="8"/>
        <v>2914.2908199999997</v>
      </c>
      <c r="G288" s="78">
        <v>2914290.82</v>
      </c>
    </row>
    <row r="289" spans="1:7" ht="12.75">
      <c r="A289" s="21">
        <f t="shared" si="9"/>
        <v>278</v>
      </c>
      <c r="B289" s="84" t="s">
        <v>228</v>
      </c>
      <c r="C289" s="85" t="s">
        <v>36</v>
      </c>
      <c r="D289" s="85" t="s">
        <v>761</v>
      </c>
      <c r="E289" s="85" t="s">
        <v>183</v>
      </c>
      <c r="F289" s="78">
        <f t="shared" si="8"/>
        <v>2914.2908199999997</v>
      </c>
      <c r="G289" s="78">
        <v>2914290.82</v>
      </c>
    </row>
    <row r="290" spans="1:7" ht="25.5">
      <c r="A290" s="21">
        <f t="shared" si="9"/>
        <v>279</v>
      </c>
      <c r="B290" s="84" t="s">
        <v>305</v>
      </c>
      <c r="C290" s="85" t="s">
        <v>36</v>
      </c>
      <c r="D290" s="85" t="s">
        <v>306</v>
      </c>
      <c r="E290" s="85" t="s">
        <v>683</v>
      </c>
      <c r="F290" s="78">
        <f t="shared" si="8"/>
        <v>52.264269999999996</v>
      </c>
      <c r="G290" s="78">
        <v>52264.27</v>
      </c>
    </row>
    <row r="291" spans="1:7" ht="12.75">
      <c r="A291" s="21">
        <f t="shared" si="9"/>
        <v>280</v>
      </c>
      <c r="B291" s="84" t="s">
        <v>228</v>
      </c>
      <c r="C291" s="85" t="s">
        <v>36</v>
      </c>
      <c r="D291" s="85" t="s">
        <v>306</v>
      </c>
      <c r="E291" s="85" t="s">
        <v>183</v>
      </c>
      <c r="F291" s="78">
        <f t="shared" si="8"/>
        <v>52.264269999999996</v>
      </c>
      <c r="G291" s="78">
        <v>52264.27</v>
      </c>
    </row>
    <row r="292" spans="1:7" ht="12.75">
      <c r="A292" s="21">
        <f t="shared" si="9"/>
        <v>281</v>
      </c>
      <c r="B292" s="84" t="s">
        <v>619</v>
      </c>
      <c r="C292" s="85" t="s">
        <v>36</v>
      </c>
      <c r="D292" s="85" t="s">
        <v>680</v>
      </c>
      <c r="E292" s="85" t="s">
        <v>683</v>
      </c>
      <c r="F292" s="78">
        <f t="shared" si="8"/>
        <v>3.2</v>
      </c>
      <c r="G292" s="78">
        <v>3200</v>
      </c>
    </row>
    <row r="293" spans="1:7" ht="25.5">
      <c r="A293" s="21">
        <f t="shared" si="9"/>
        <v>282</v>
      </c>
      <c r="B293" s="84" t="s">
        <v>452</v>
      </c>
      <c r="C293" s="85" t="s">
        <v>36</v>
      </c>
      <c r="D293" s="85" t="s">
        <v>124</v>
      </c>
      <c r="E293" s="85" t="s">
        <v>683</v>
      </c>
      <c r="F293" s="78">
        <f t="shared" si="8"/>
        <v>3.2</v>
      </c>
      <c r="G293" s="78">
        <v>3200</v>
      </c>
    </row>
    <row r="294" spans="1:7" ht="12.75">
      <c r="A294" s="21">
        <f t="shared" si="9"/>
        <v>283</v>
      </c>
      <c r="B294" s="84" t="s">
        <v>621</v>
      </c>
      <c r="C294" s="85" t="s">
        <v>36</v>
      </c>
      <c r="D294" s="85" t="s">
        <v>124</v>
      </c>
      <c r="E294" s="85" t="s">
        <v>425</v>
      </c>
      <c r="F294" s="78">
        <f t="shared" si="8"/>
        <v>3.2</v>
      </c>
      <c r="G294" s="78">
        <v>3200</v>
      </c>
    </row>
    <row r="295" spans="1:7" ht="12.75">
      <c r="A295" s="21">
        <f t="shared" si="9"/>
        <v>284</v>
      </c>
      <c r="B295" s="84" t="s">
        <v>633</v>
      </c>
      <c r="C295" s="85" t="s">
        <v>756</v>
      </c>
      <c r="D295" s="85" t="s">
        <v>120</v>
      </c>
      <c r="E295" s="85" t="s">
        <v>683</v>
      </c>
      <c r="F295" s="78">
        <f t="shared" si="8"/>
        <v>8360.2</v>
      </c>
      <c r="G295" s="78">
        <v>8360200</v>
      </c>
    </row>
    <row r="296" spans="1:7" ht="12.75">
      <c r="A296" s="21">
        <f t="shared" si="9"/>
        <v>285</v>
      </c>
      <c r="B296" s="84" t="s">
        <v>619</v>
      </c>
      <c r="C296" s="85" t="s">
        <v>756</v>
      </c>
      <c r="D296" s="85" t="s">
        <v>680</v>
      </c>
      <c r="E296" s="85" t="s">
        <v>683</v>
      </c>
      <c r="F296" s="78">
        <f t="shared" si="8"/>
        <v>8360.2</v>
      </c>
      <c r="G296" s="78">
        <v>8360200</v>
      </c>
    </row>
    <row r="297" spans="1:7" ht="25.5">
      <c r="A297" s="21">
        <f t="shared" si="9"/>
        <v>286</v>
      </c>
      <c r="B297" s="84" t="s">
        <v>279</v>
      </c>
      <c r="C297" s="85" t="s">
        <v>756</v>
      </c>
      <c r="D297" s="85" t="s">
        <v>757</v>
      </c>
      <c r="E297" s="85" t="s">
        <v>683</v>
      </c>
      <c r="F297" s="78">
        <f t="shared" si="8"/>
        <v>8360.2</v>
      </c>
      <c r="G297" s="78">
        <v>8360200</v>
      </c>
    </row>
    <row r="298" spans="1:7" ht="12.75">
      <c r="A298" s="21">
        <f t="shared" si="9"/>
        <v>287</v>
      </c>
      <c r="B298" s="84" t="s">
        <v>621</v>
      </c>
      <c r="C298" s="85" t="s">
        <v>756</v>
      </c>
      <c r="D298" s="85" t="s">
        <v>757</v>
      </c>
      <c r="E298" s="85" t="s">
        <v>425</v>
      </c>
      <c r="F298" s="78">
        <f t="shared" si="8"/>
        <v>8360.2</v>
      </c>
      <c r="G298" s="78">
        <v>8360200</v>
      </c>
    </row>
    <row r="299" spans="1:7" ht="12.75">
      <c r="A299" s="21">
        <f t="shared" si="9"/>
        <v>288</v>
      </c>
      <c r="B299" s="84" t="s">
        <v>634</v>
      </c>
      <c r="C299" s="85" t="s">
        <v>758</v>
      </c>
      <c r="D299" s="85" t="s">
        <v>120</v>
      </c>
      <c r="E299" s="85" t="s">
        <v>683</v>
      </c>
      <c r="F299" s="78">
        <f t="shared" si="8"/>
        <v>217.1215</v>
      </c>
      <c r="G299" s="78">
        <v>217121.5</v>
      </c>
    </row>
    <row r="300" spans="1:7" ht="12.75">
      <c r="A300" s="21">
        <f t="shared" si="9"/>
        <v>289</v>
      </c>
      <c r="B300" s="84" t="s">
        <v>459</v>
      </c>
      <c r="C300" s="85" t="s">
        <v>758</v>
      </c>
      <c r="D300" s="85" t="s">
        <v>230</v>
      </c>
      <c r="E300" s="85" t="s">
        <v>683</v>
      </c>
      <c r="F300" s="78">
        <f t="shared" si="8"/>
        <v>217.1215</v>
      </c>
      <c r="G300" s="78">
        <v>217121.5</v>
      </c>
    </row>
    <row r="301" spans="1:7" ht="12.75">
      <c r="A301" s="21">
        <f t="shared" si="9"/>
        <v>290</v>
      </c>
      <c r="B301" s="84" t="s">
        <v>685</v>
      </c>
      <c r="C301" s="85" t="s">
        <v>758</v>
      </c>
      <c r="D301" s="85" t="s">
        <v>186</v>
      </c>
      <c r="E301" s="85" t="s">
        <v>683</v>
      </c>
      <c r="F301" s="78">
        <f t="shared" si="8"/>
        <v>217.1215</v>
      </c>
      <c r="G301" s="78">
        <v>217121.5</v>
      </c>
    </row>
    <row r="302" spans="1:7" ht="12.75">
      <c r="A302" s="21">
        <f t="shared" si="9"/>
        <v>291</v>
      </c>
      <c r="B302" s="84" t="s">
        <v>228</v>
      </c>
      <c r="C302" s="85" t="s">
        <v>758</v>
      </c>
      <c r="D302" s="85" t="s">
        <v>186</v>
      </c>
      <c r="E302" s="85" t="s">
        <v>183</v>
      </c>
      <c r="F302" s="78">
        <f t="shared" si="8"/>
        <v>217.1215</v>
      </c>
      <c r="G302" s="78">
        <v>217121.5</v>
      </c>
    </row>
    <row r="303" spans="1:7" ht="25.5">
      <c r="A303" s="33">
        <f t="shared" si="9"/>
        <v>292</v>
      </c>
      <c r="B303" s="86" t="s">
        <v>796</v>
      </c>
      <c r="C303" s="87" t="s">
        <v>607</v>
      </c>
      <c r="D303" s="87" t="s">
        <v>120</v>
      </c>
      <c r="E303" s="87" t="s">
        <v>683</v>
      </c>
      <c r="F303" s="79">
        <f t="shared" si="8"/>
        <v>166914.61697</v>
      </c>
      <c r="G303" s="78">
        <v>166914616.97</v>
      </c>
    </row>
    <row r="304" spans="1:7" ht="25.5">
      <c r="A304" s="21">
        <f t="shared" si="9"/>
        <v>293</v>
      </c>
      <c r="B304" s="84" t="s">
        <v>635</v>
      </c>
      <c r="C304" s="85" t="s">
        <v>428</v>
      </c>
      <c r="D304" s="85" t="s">
        <v>120</v>
      </c>
      <c r="E304" s="85" t="s">
        <v>683</v>
      </c>
      <c r="F304" s="78">
        <f t="shared" si="8"/>
        <v>32200</v>
      </c>
      <c r="G304" s="78">
        <v>32200000</v>
      </c>
    </row>
    <row r="305" spans="1:7" ht="12.75">
      <c r="A305" s="21">
        <f t="shared" si="9"/>
        <v>294</v>
      </c>
      <c r="B305" s="84" t="s">
        <v>429</v>
      </c>
      <c r="C305" s="85" t="s">
        <v>428</v>
      </c>
      <c r="D305" s="85" t="s">
        <v>430</v>
      </c>
      <c r="E305" s="85" t="s">
        <v>683</v>
      </c>
      <c r="F305" s="78">
        <f t="shared" si="8"/>
        <v>2745</v>
      </c>
      <c r="G305" s="78">
        <v>2745000</v>
      </c>
    </row>
    <row r="306" spans="1:7" ht="12.75">
      <c r="A306" s="21">
        <f t="shared" si="9"/>
        <v>295</v>
      </c>
      <c r="B306" s="84" t="s">
        <v>37</v>
      </c>
      <c r="C306" s="85" t="s">
        <v>428</v>
      </c>
      <c r="D306" s="85" t="s">
        <v>432</v>
      </c>
      <c r="E306" s="85" t="s">
        <v>683</v>
      </c>
      <c r="F306" s="78">
        <f t="shared" si="8"/>
        <v>2745</v>
      </c>
      <c r="G306" s="78">
        <v>2745000</v>
      </c>
    </row>
    <row r="307" spans="1:7" ht="12.75">
      <c r="A307" s="21">
        <f t="shared" si="9"/>
        <v>296</v>
      </c>
      <c r="B307" s="84" t="s">
        <v>433</v>
      </c>
      <c r="C307" s="85" t="s">
        <v>428</v>
      </c>
      <c r="D307" s="85" t="s">
        <v>432</v>
      </c>
      <c r="E307" s="85" t="s">
        <v>434</v>
      </c>
      <c r="F307" s="78">
        <f t="shared" si="8"/>
        <v>2745</v>
      </c>
      <c r="G307" s="78">
        <v>2745000</v>
      </c>
    </row>
    <row r="308" spans="1:7" ht="25.5">
      <c r="A308" s="21">
        <f t="shared" si="9"/>
        <v>297</v>
      </c>
      <c r="B308" s="84" t="s">
        <v>135</v>
      </c>
      <c r="C308" s="85" t="s">
        <v>428</v>
      </c>
      <c r="D308" s="85" t="s">
        <v>807</v>
      </c>
      <c r="E308" s="85" t="s">
        <v>683</v>
      </c>
      <c r="F308" s="78">
        <f t="shared" si="8"/>
        <v>29455</v>
      </c>
      <c r="G308" s="78">
        <v>29455000</v>
      </c>
    </row>
    <row r="309" spans="1:7" ht="12.75">
      <c r="A309" s="21">
        <f t="shared" si="9"/>
        <v>298</v>
      </c>
      <c r="B309" s="84" t="s">
        <v>788</v>
      </c>
      <c r="C309" s="85" t="s">
        <v>428</v>
      </c>
      <c r="D309" s="85" t="s">
        <v>807</v>
      </c>
      <c r="E309" s="85" t="s">
        <v>139</v>
      </c>
      <c r="F309" s="78">
        <f t="shared" si="8"/>
        <v>29455</v>
      </c>
      <c r="G309" s="78">
        <v>29455000</v>
      </c>
    </row>
    <row r="310" spans="1:7" ht="12.75">
      <c r="A310" s="21">
        <f t="shared" si="9"/>
        <v>299</v>
      </c>
      <c r="B310" s="84" t="s">
        <v>636</v>
      </c>
      <c r="C310" s="85" t="s">
        <v>608</v>
      </c>
      <c r="D310" s="85" t="s">
        <v>120</v>
      </c>
      <c r="E310" s="85" t="s">
        <v>683</v>
      </c>
      <c r="F310" s="78">
        <f t="shared" si="8"/>
        <v>134714.61697</v>
      </c>
      <c r="G310" s="78">
        <v>134714616.97</v>
      </c>
    </row>
    <row r="311" spans="1:7" ht="12.75">
      <c r="A311" s="21">
        <f t="shared" si="9"/>
        <v>300</v>
      </c>
      <c r="B311" s="84" t="s">
        <v>797</v>
      </c>
      <c r="C311" s="85" t="s">
        <v>608</v>
      </c>
      <c r="D311" s="85" t="s">
        <v>236</v>
      </c>
      <c r="E311" s="85" t="s">
        <v>683</v>
      </c>
      <c r="F311" s="78">
        <f t="shared" si="8"/>
        <v>1206.5</v>
      </c>
      <c r="G311" s="78">
        <v>1206500</v>
      </c>
    </row>
    <row r="312" spans="1:7" ht="25.5">
      <c r="A312" s="21">
        <f t="shared" si="9"/>
        <v>301</v>
      </c>
      <c r="B312" s="84" t="s">
        <v>798</v>
      </c>
      <c r="C312" s="85" t="s">
        <v>608</v>
      </c>
      <c r="D312" s="85" t="s">
        <v>200</v>
      </c>
      <c r="E312" s="85" t="s">
        <v>683</v>
      </c>
      <c r="F312" s="78">
        <f t="shared" si="8"/>
        <v>1193.2</v>
      </c>
      <c r="G312" s="78">
        <v>1193200</v>
      </c>
    </row>
    <row r="313" spans="1:7" ht="12.75">
      <c r="A313" s="21">
        <f t="shared" si="9"/>
        <v>302</v>
      </c>
      <c r="B313" s="84" t="s">
        <v>799</v>
      </c>
      <c r="C313" s="85" t="s">
        <v>608</v>
      </c>
      <c r="D313" s="85" t="s">
        <v>200</v>
      </c>
      <c r="E313" s="85" t="s">
        <v>609</v>
      </c>
      <c r="F313" s="78">
        <f t="shared" si="8"/>
        <v>1193.2</v>
      </c>
      <c r="G313" s="78">
        <v>1193200</v>
      </c>
    </row>
    <row r="314" spans="1:7" ht="25.5">
      <c r="A314" s="21">
        <f t="shared" si="9"/>
        <v>303</v>
      </c>
      <c r="B314" s="84" t="s">
        <v>79</v>
      </c>
      <c r="C314" s="85" t="s">
        <v>608</v>
      </c>
      <c r="D314" s="85" t="s">
        <v>136</v>
      </c>
      <c r="E314" s="85" t="s">
        <v>683</v>
      </c>
      <c r="F314" s="78">
        <f t="shared" si="8"/>
        <v>13.3</v>
      </c>
      <c r="G314" s="78">
        <v>13300</v>
      </c>
    </row>
    <row r="315" spans="1:7" ht="12.75">
      <c r="A315" s="21">
        <f t="shared" si="9"/>
        <v>304</v>
      </c>
      <c r="B315" s="84" t="s">
        <v>799</v>
      </c>
      <c r="C315" s="85" t="s">
        <v>608</v>
      </c>
      <c r="D315" s="85" t="s">
        <v>136</v>
      </c>
      <c r="E315" s="85" t="s">
        <v>609</v>
      </c>
      <c r="F315" s="78">
        <f t="shared" si="8"/>
        <v>13.3</v>
      </c>
      <c r="G315" s="78">
        <v>13300</v>
      </c>
    </row>
    <row r="316" spans="1:7" ht="25.5">
      <c r="A316" s="21">
        <f t="shared" si="9"/>
        <v>305</v>
      </c>
      <c r="B316" s="84" t="s">
        <v>614</v>
      </c>
      <c r="C316" s="85" t="s">
        <v>608</v>
      </c>
      <c r="D316" s="85" t="s">
        <v>222</v>
      </c>
      <c r="E316" s="85" t="s">
        <v>683</v>
      </c>
      <c r="F316" s="78">
        <f t="shared" si="8"/>
        <v>113</v>
      </c>
      <c r="G316" s="78">
        <v>113000</v>
      </c>
    </row>
    <row r="317" spans="1:7" ht="25.5">
      <c r="A317" s="21">
        <f t="shared" si="9"/>
        <v>306</v>
      </c>
      <c r="B317" s="84" t="s">
        <v>615</v>
      </c>
      <c r="C317" s="85" t="s">
        <v>608</v>
      </c>
      <c r="D317" s="85" t="s">
        <v>569</v>
      </c>
      <c r="E317" s="85" t="s">
        <v>683</v>
      </c>
      <c r="F317" s="78">
        <f t="shared" si="8"/>
        <v>113</v>
      </c>
      <c r="G317" s="78">
        <v>113000</v>
      </c>
    </row>
    <row r="318" spans="1:7" ht="12.75">
      <c r="A318" s="21">
        <f t="shared" si="9"/>
        <v>307</v>
      </c>
      <c r="B318" s="84" t="s">
        <v>788</v>
      </c>
      <c r="C318" s="85" t="s">
        <v>608</v>
      </c>
      <c r="D318" s="85" t="s">
        <v>569</v>
      </c>
      <c r="E318" s="85" t="s">
        <v>139</v>
      </c>
      <c r="F318" s="78">
        <f t="shared" si="8"/>
        <v>113</v>
      </c>
      <c r="G318" s="78">
        <v>113000</v>
      </c>
    </row>
    <row r="319" spans="1:7" ht="51">
      <c r="A319" s="21">
        <f t="shared" si="9"/>
        <v>308</v>
      </c>
      <c r="B319" s="84" t="s">
        <v>526</v>
      </c>
      <c r="C319" s="85" t="s">
        <v>608</v>
      </c>
      <c r="D319" s="85" t="s">
        <v>464</v>
      </c>
      <c r="E319" s="85" t="s">
        <v>683</v>
      </c>
      <c r="F319" s="78">
        <f t="shared" si="8"/>
        <v>8910.971</v>
      </c>
      <c r="G319" s="78">
        <v>8910971</v>
      </c>
    </row>
    <row r="320" spans="1:7" ht="12.75">
      <c r="A320" s="21">
        <f t="shared" si="9"/>
        <v>309</v>
      </c>
      <c r="B320" s="84" t="s">
        <v>788</v>
      </c>
      <c r="C320" s="85" t="s">
        <v>608</v>
      </c>
      <c r="D320" s="85" t="s">
        <v>464</v>
      </c>
      <c r="E320" s="85" t="s">
        <v>139</v>
      </c>
      <c r="F320" s="78">
        <f t="shared" si="8"/>
        <v>8910.971</v>
      </c>
      <c r="G320" s="78">
        <v>8910971</v>
      </c>
    </row>
    <row r="321" spans="1:7" ht="38.25">
      <c r="A321" s="21">
        <f t="shared" si="9"/>
        <v>310</v>
      </c>
      <c r="B321" s="84" t="s">
        <v>465</v>
      </c>
      <c r="C321" s="85" t="s">
        <v>608</v>
      </c>
      <c r="D321" s="85" t="s">
        <v>466</v>
      </c>
      <c r="E321" s="85" t="s">
        <v>683</v>
      </c>
      <c r="F321" s="78">
        <f t="shared" si="8"/>
        <v>2574.12422</v>
      </c>
      <c r="G321" s="78">
        <v>2574124.22</v>
      </c>
    </row>
    <row r="322" spans="1:7" ht="12.75">
      <c r="A322" s="21">
        <f t="shared" si="9"/>
        <v>311</v>
      </c>
      <c r="B322" s="84" t="s">
        <v>788</v>
      </c>
      <c r="C322" s="85" t="s">
        <v>608</v>
      </c>
      <c r="D322" s="85" t="s">
        <v>466</v>
      </c>
      <c r="E322" s="85" t="s">
        <v>139</v>
      </c>
      <c r="F322" s="78">
        <f t="shared" si="8"/>
        <v>2574.12422</v>
      </c>
      <c r="G322" s="78">
        <v>2574124.22</v>
      </c>
    </row>
    <row r="323" spans="1:7" ht="12.75">
      <c r="A323" s="21">
        <f t="shared" si="9"/>
        <v>312</v>
      </c>
      <c r="B323" s="84" t="s">
        <v>34</v>
      </c>
      <c r="C323" s="85" t="s">
        <v>608</v>
      </c>
      <c r="D323" s="85" t="s">
        <v>752</v>
      </c>
      <c r="E323" s="85" t="s">
        <v>683</v>
      </c>
      <c r="F323" s="78">
        <f t="shared" si="8"/>
        <v>81</v>
      </c>
      <c r="G323" s="78">
        <v>81000</v>
      </c>
    </row>
    <row r="324" spans="1:7" ht="25.5">
      <c r="A324" s="21">
        <f t="shared" si="9"/>
        <v>313</v>
      </c>
      <c r="B324" s="84" t="s">
        <v>837</v>
      </c>
      <c r="C324" s="85" t="s">
        <v>608</v>
      </c>
      <c r="D324" s="85" t="s">
        <v>838</v>
      </c>
      <c r="E324" s="85" t="s">
        <v>683</v>
      </c>
      <c r="F324" s="78">
        <f t="shared" si="8"/>
        <v>69</v>
      </c>
      <c r="G324" s="78">
        <v>69000</v>
      </c>
    </row>
    <row r="325" spans="1:7" ht="12.75">
      <c r="A325" s="21">
        <f t="shared" si="9"/>
        <v>314</v>
      </c>
      <c r="B325" s="84" t="s">
        <v>788</v>
      </c>
      <c r="C325" s="85" t="s">
        <v>608</v>
      </c>
      <c r="D325" s="85" t="s">
        <v>838</v>
      </c>
      <c r="E325" s="85" t="s">
        <v>139</v>
      </c>
      <c r="F325" s="78">
        <f t="shared" si="8"/>
        <v>69</v>
      </c>
      <c r="G325" s="78">
        <v>69000</v>
      </c>
    </row>
    <row r="326" spans="1:7" ht="38.25">
      <c r="A326" s="21">
        <f t="shared" si="9"/>
        <v>315</v>
      </c>
      <c r="B326" s="84" t="s">
        <v>861</v>
      </c>
      <c r="C326" s="85" t="s">
        <v>608</v>
      </c>
      <c r="D326" s="85" t="s">
        <v>858</v>
      </c>
      <c r="E326" s="85" t="s">
        <v>683</v>
      </c>
      <c r="F326" s="78">
        <f t="shared" si="8"/>
        <v>12</v>
      </c>
      <c r="G326" s="78">
        <v>12000</v>
      </c>
    </row>
    <row r="327" spans="1:7" ht="12.75">
      <c r="A327" s="21">
        <f t="shared" si="9"/>
        <v>316</v>
      </c>
      <c r="B327" s="84" t="s">
        <v>788</v>
      </c>
      <c r="C327" s="85" t="s">
        <v>608</v>
      </c>
      <c r="D327" s="85" t="s">
        <v>858</v>
      </c>
      <c r="E327" s="85" t="s">
        <v>139</v>
      </c>
      <c r="F327" s="78">
        <f t="shared" si="8"/>
        <v>12</v>
      </c>
      <c r="G327" s="78">
        <v>12000</v>
      </c>
    </row>
    <row r="328" spans="1:7" ht="12.75">
      <c r="A328" s="21">
        <f t="shared" si="9"/>
        <v>317</v>
      </c>
      <c r="B328" s="84" t="s">
        <v>618</v>
      </c>
      <c r="C328" s="85" t="s">
        <v>608</v>
      </c>
      <c r="D328" s="85" t="s">
        <v>223</v>
      </c>
      <c r="E328" s="85" t="s">
        <v>683</v>
      </c>
      <c r="F328" s="78">
        <f t="shared" si="8"/>
        <v>73728.7</v>
      </c>
      <c r="G328" s="78">
        <v>73728700</v>
      </c>
    </row>
    <row r="329" spans="1:7" ht="12.75">
      <c r="A329" s="21">
        <f t="shared" si="9"/>
        <v>318</v>
      </c>
      <c r="B329" s="84" t="s">
        <v>435</v>
      </c>
      <c r="C329" s="85" t="s">
        <v>608</v>
      </c>
      <c r="D329" s="85" t="s">
        <v>436</v>
      </c>
      <c r="E329" s="85" t="s">
        <v>683</v>
      </c>
      <c r="F329" s="78">
        <f t="shared" si="8"/>
        <v>69571</v>
      </c>
      <c r="G329" s="78">
        <v>69571000</v>
      </c>
    </row>
    <row r="330" spans="1:7" ht="12.75">
      <c r="A330" s="21">
        <f t="shared" si="9"/>
        <v>319</v>
      </c>
      <c r="B330" s="84" t="s">
        <v>788</v>
      </c>
      <c r="C330" s="85" t="s">
        <v>608</v>
      </c>
      <c r="D330" s="85" t="s">
        <v>436</v>
      </c>
      <c r="E330" s="85" t="s">
        <v>139</v>
      </c>
      <c r="F330" s="78">
        <f aca="true" t="shared" si="10" ref="F330:F358">G330/1000</f>
        <v>69571</v>
      </c>
      <c r="G330" s="78">
        <v>69571000</v>
      </c>
    </row>
    <row r="331" spans="1:7" ht="12.75">
      <c r="A331" s="21">
        <f t="shared" si="9"/>
        <v>320</v>
      </c>
      <c r="B331" s="84" t="s">
        <v>80</v>
      </c>
      <c r="C331" s="85" t="s">
        <v>608</v>
      </c>
      <c r="D331" s="85" t="s">
        <v>137</v>
      </c>
      <c r="E331" s="85" t="s">
        <v>683</v>
      </c>
      <c r="F331" s="78">
        <f t="shared" si="10"/>
        <v>2922</v>
      </c>
      <c r="G331" s="78">
        <v>2922000</v>
      </c>
    </row>
    <row r="332" spans="1:7" ht="12.75">
      <c r="A332" s="21">
        <f aca="true" t="shared" si="11" ref="A332:A365">1+A331</f>
        <v>321</v>
      </c>
      <c r="B332" s="84" t="s">
        <v>788</v>
      </c>
      <c r="C332" s="85" t="s">
        <v>608</v>
      </c>
      <c r="D332" s="85" t="s">
        <v>137</v>
      </c>
      <c r="E332" s="85" t="s">
        <v>139</v>
      </c>
      <c r="F332" s="78">
        <f t="shared" si="10"/>
        <v>2922</v>
      </c>
      <c r="G332" s="78">
        <v>2922000</v>
      </c>
    </row>
    <row r="333" spans="1:7" ht="38.25">
      <c r="A333" s="21">
        <f t="shared" si="11"/>
        <v>322</v>
      </c>
      <c r="B333" s="84" t="s">
        <v>499</v>
      </c>
      <c r="C333" s="85" t="s">
        <v>608</v>
      </c>
      <c r="D333" s="85" t="s">
        <v>839</v>
      </c>
      <c r="E333" s="85" t="s">
        <v>683</v>
      </c>
      <c r="F333" s="78">
        <f t="shared" si="10"/>
        <v>1235.7</v>
      </c>
      <c r="G333" s="78">
        <v>1235700</v>
      </c>
    </row>
    <row r="334" spans="1:7" ht="12.75">
      <c r="A334" s="21">
        <f t="shared" si="11"/>
        <v>323</v>
      </c>
      <c r="B334" s="84" t="s">
        <v>788</v>
      </c>
      <c r="C334" s="85" t="s">
        <v>608</v>
      </c>
      <c r="D334" s="85" t="s">
        <v>839</v>
      </c>
      <c r="E334" s="85" t="s">
        <v>139</v>
      </c>
      <c r="F334" s="78">
        <f t="shared" si="10"/>
        <v>1235.7</v>
      </c>
      <c r="G334" s="78">
        <v>1235700</v>
      </c>
    </row>
    <row r="335" spans="1:7" ht="51">
      <c r="A335" s="21">
        <f t="shared" si="11"/>
        <v>324</v>
      </c>
      <c r="B335" s="84" t="s">
        <v>527</v>
      </c>
      <c r="C335" s="85" t="s">
        <v>608</v>
      </c>
      <c r="D335" s="85" t="s">
        <v>840</v>
      </c>
      <c r="E335" s="85" t="s">
        <v>683</v>
      </c>
      <c r="F335" s="78">
        <f t="shared" si="10"/>
        <v>163</v>
      </c>
      <c r="G335" s="78">
        <v>163000</v>
      </c>
    </row>
    <row r="336" spans="1:7" ht="12.75">
      <c r="A336" s="21">
        <f t="shared" si="11"/>
        <v>325</v>
      </c>
      <c r="B336" s="84" t="s">
        <v>788</v>
      </c>
      <c r="C336" s="85" t="s">
        <v>608</v>
      </c>
      <c r="D336" s="85" t="s">
        <v>840</v>
      </c>
      <c r="E336" s="85" t="s">
        <v>139</v>
      </c>
      <c r="F336" s="78">
        <f t="shared" si="10"/>
        <v>163</v>
      </c>
      <c r="G336" s="78">
        <v>163000</v>
      </c>
    </row>
    <row r="337" spans="1:7" ht="25.5">
      <c r="A337" s="21">
        <f t="shared" si="11"/>
        <v>326</v>
      </c>
      <c r="B337" s="84" t="s">
        <v>841</v>
      </c>
      <c r="C337" s="85" t="s">
        <v>608</v>
      </c>
      <c r="D337" s="85" t="s">
        <v>842</v>
      </c>
      <c r="E337" s="85" t="s">
        <v>683</v>
      </c>
      <c r="F337" s="78">
        <f t="shared" si="10"/>
        <v>1337</v>
      </c>
      <c r="G337" s="78">
        <v>1337000</v>
      </c>
    </row>
    <row r="338" spans="1:7" ht="12.75">
      <c r="A338" s="21">
        <f t="shared" si="11"/>
        <v>327</v>
      </c>
      <c r="B338" s="84" t="s">
        <v>788</v>
      </c>
      <c r="C338" s="85" t="s">
        <v>608</v>
      </c>
      <c r="D338" s="85" t="s">
        <v>842</v>
      </c>
      <c r="E338" s="85" t="s">
        <v>139</v>
      </c>
      <c r="F338" s="78">
        <f t="shared" si="10"/>
        <v>1337</v>
      </c>
      <c r="G338" s="78">
        <v>1337000</v>
      </c>
    </row>
    <row r="339" spans="1:7" ht="38.25">
      <c r="A339" s="21">
        <f t="shared" si="11"/>
        <v>328</v>
      </c>
      <c r="B339" s="84" t="s">
        <v>498</v>
      </c>
      <c r="C339" s="85" t="s">
        <v>608</v>
      </c>
      <c r="D339" s="85" t="s">
        <v>249</v>
      </c>
      <c r="E339" s="85" t="s">
        <v>683</v>
      </c>
      <c r="F339" s="78">
        <f t="shared" si="10"/>
        <v>0.5</v>
      </c>
      <c r="G339" s="78">
        <v>500</v>
      </c>
    </row>
    <row r="340" spans="1:7" ht="12.75">
      <c r="A340" s="21">
        <f t="shared" si="11"/>
        <v>329</v>
      </c>
      <c r="B340" s="84" t="s">
        <v>799</v>
      </c>
      <c r="C340" s="85" t="s">
        <v>608</v>
      </c>
      <c r="D340" s="85" t="s">
        <v>249</v>
      </c>
      <c r="E340" s="85" t="s">
        <v>609</v>
      </c>
      <c r="F340" s="78">
        <f t="shared" si="10"/>
        <v>0.5</v>
      </c>
      <c r="G340" s="78">
        <v>500</v>
      </c>
    </row>
    <row r="341" spans="1:7" ht="12.75">
      <c r="A341" s="21">
        <f t="shared" si="11"/>
        <v>330</v>
      </c>
      <c r="B341" s="84" t="s">
        <v>619</v>
      </c>
      <c r="C341" s="85" t="s">
        <v>608</v>
      </c>
      <c r="D341" s="85" t="s">
        <v>680</v>
      </c>
      <c r="E341" s="85" t="s">
        <v>683</v>
      </c>
      <c r="F341" s="78">
        <f t="shared" si="10"/>
        <v>22579.52175</v>
      </c>
      <c r="G341" s="78">
        <v>22579521.75</v>
      </c>
    </row>
    <row r="342" spans="1:7" ht="25.5">
      <c r="A342" s="21">
        <f t="shared" si="11"/>
        <v>331</v>
      </c>
      <c r="B342" s="84" t="s">
        <v>821</v>
      </c>
      <c r="C342" s="85" t="s">
        <v>608</v>
      </c>
      <c r="D342" s="85" t="s">
        <v>590</v>
      </c>
      <c r="E342" s="85" t="s">
        <v>683</v>
      </c>
      <c r="F342" s="78">
        <f t="shared" si="10"/>
        <v>709.781</v>
      </c>
      <c r="G342" s="78">
        <v>709781</v>
      </c>
    </row>
    <row r="343" spans="1:7" ht="12.75">
      <c r="A343" s="21">
        <f t="shared" si="11"/>
        <v>332</v>
      </c>
      <c r="B343" s="84" t="s">
        <v>788</v>
      </c>
      <c r="C343" s="85" t="s">
        <v>608</v>
      </c>
      <c r="D343" s="85" t="s">
        <v>590</v>
      </c>
      <c r="E343" s="85" t="s">
        <v>139</v>
      </c>
      <c r="F343" s="78">
        <f t="shared" si="10"/>
        <v>709.781</v>
      </c>
      <c r="G343" s="78">
        <v>709781</v>
      </c>
    </row>
    <row r="344" spans="1:7" ht="25.5">
      <c r="A344" s="21">
        <f t="shared" si="11"/>
        <v>333</v>
      </c>
      <c r="B344" s="84" t="s">
        <v>33</v>
      </c>
      <c r="C344" s="85" t="s">
        <v>608</v>
      </c>
      <c r="D344" s="85" t="s">
        <v>140</v>
      </c>
      <c r="E344" s="85" t="s">
        <v>683</v>
      </c>
      <c r="F344" s="78">
        <f t="shared" si="10"/>
        <v>4534.10575</v>
      </c>
      <c r="G344" s="78">
        <v>4534105.75</v>
      </c>
    </row>
    <row r="345" spans="1:7" ht="12.75">
      <c r="A345" s="21">
        <f t="shared" si="11"/>
        <v>334</v>
      </c>
      <c r="B345" s="84" t="s">
        <v>788</v>
      </c>
      <c r="C345" s="85" t="s">
        <v>608</v>
      </c>
      <c r="D345" s="85" t="s">
        <v>140</v>
      </c>
      <c r="E345" s="85" t="s">
        <v>139</v>
      </c>
      <c r="F345" s="78">
        <f t="shared" si="10"/>
        <v>4534.10575</v>
      </c>
      <c r="G345" s="78">
        <v>4534105.75</v>
      </c>
    </row>
    <row r="346" spans="1:7" ht="38.25">
      <c r="A346" s="21">
        <f t="shared" si="11"/>
        <v>335</v>
      </c>
      <c r="B346" s="84" t="s">
        <v>656</v>
      </c>
      <c r="C346" s="85" t="s">
        <v>608</v>
      </c>
      <c r="D346" s="85" t="s">
        <v>126</v>
      </c>
      <c r="E346" s="85" t="s">
        <v>683</v>
      </c>
      <c r="F346" s="78">
        <f t="shared" si="10"/>
        <v>17335.635</v>
      </c>
      <c r="G346" s="78">
        <v>17335635</v>
      </c>
    </row>
    <row r="347" spans="1:7" ht="12.75">
      <c r="A347" s="21">
        <f t="shared" si="11"/>
        <v>336</v>
      </c>
      <c r="B347" s="84" t="s">
        <v>788</v>
      </c>
      <c r="C347" s="85" t="s">
        <v>608</v>
      </c>
      <c r="D347" s="85" t="s">
        <v>126</v>
      </c>
      <c r="E347" s="85" t="s">
        <v>139</v>
      </c>
      <c r="F347" s="78">
        <f t="shared" si="10"/>
        <v>17335.635</v>
      </c>
      <c r="G347" s="78">
        <v>17335635</v>
      </c>
    </row>
    <row r="348" spans="1:7" ht="25.5">
      <c r="A348" s="21">
        <f t="shared" si="11"/>
        <v>337</v>
      </c>
      <c r="B348" s="84" t="s">
        <v>508</v>
      </c>
      <c r="C348" s="85" t="s">
        <v>608</v>
      </c>
      <c r="D348" s="85" t="s">
        <v>509</v>
      </c>
      <c r="E348" s="85" t="s">
        <v>683</v>
      </c>
      <c r="F348" s="78">
        <f t="shared" si="10"/>
        <v>7187.5</v>
      </c>
      <c r="G348" s="78">
        <v>7187500</v>
      </c>
    </row>
    <row r="349" spans="1:7" ht="38.25">
      <c r="A349" s="21">
        <f t="shared" si="11"/>
        <v>338</v>
      </c>
      <c r="B349" s="84" t="s">
        <v>448</v>
      </c>
      <c r="C349" s="85" t="s">
        <v>608</v>
      </c>
      <c r="D349" s="85" t="s">
        <v>109</v>
      </c>
      <c r="E349" s="85" t="s">
        <v>683</v>
      </c>
      <c r="F349" s="78">
        <f t="shared" si="10"/>
        <v>332.2</v>
      </c>
      <c r="G349" s="78">
        <v>332200</v>
      </c>
    </row>
    <row r="350" spans="1:7" ht="12.75">
      <c r="A350" s="21">
        <f t="shared" si="11"/>
        <v>339</v>
      </c>
      <c r="B350" s="84" t="s">
        <v>788</v>
      </c>
      <c r="C350" s="85" t="s">
        <v>608</v>
      </c>
      <c r="D350" s="85" t="s">
        <v>109</v>
      </c>
      <c r="E350" s="85" t="s">
        <v>139</v>
      </c>
      <c r="F350" s="78">
        <f t="shared" si="10"/>
        <v>332.2</v>
      </c>
      <c r="G350" s="78">
        <v>332200</v>
      </c>
    </row>
    <row r="351" spans="1:7" ht="25.5">
      <c r="A351" s="21">
        <f t="shared" si="11"/>
        <v>340</v>
      </c>
      <c r="B351" s="84" t="s">
        <v>741</v>
      </c>
      <c r="C351" s="85" t="s">
        <v>608</v>
      </c>
      <c r="D351" s="85" t="s">
        <v>742</v>
      </c>
      <c r="E351" s="85" t="s">
        <v>683</v>
      </c>
      <c r="F351" s="78">
        <f t="shared" si="10"/>
        <v>3589.2</v>
      </c>
      <c r="G351" s="78">
        <v>3589200</v>
      </c>
    </row>
    <row r="352" spans="1:7" ht="12.75">
      <c r="A352" s="21">
        <f t="shared" si="11"/>
        <v>341</v>
      </c>
      <c r="B352" s="84" t="s">
        <v>788</v>
      </c>
      <c r="C352" s="85" t="s">
        <v>608</v>
      </c>
      <c r="D352" s="85" t="s">
        <v>742</v>
      </c>
      <c r="E352" s="85" t="s">
        <v>139</v>
      </c>
      <c r="F352" s="78">
        <f t="shared" si="10"/>
        <v>3589.2</v>
      </c>
      <c r="G352" s="78">
        <v>3589200</v>
      </c>
    </row>
    <row r="353" spans="1:7" ht="25.5">
      <c r="A353" s="21">
        <f t="shared" si="11"/>
        <v>342</v>
      </c>
      <c r="B353" s="84" t="s">
        <v>743</v>
      </c>
      <c r="C353" s="85" t="s">
        <v>608</v>
      </c>
      <c r="D353" s="85" t="s">
        <v>744</v>
      </c>
      <c r="E353" s="85" t="s">
        <v>683</v>
      </c>
      <c r="F353" s="78">
        <f t="shared" si="10"/>
        <v>3266.1</v>
      </c>
      <c r="G353" s="78">
        <v>3266100</v>
      </c>
    </row>
    <row r="354" spans="1:7" ht="12.75">
      <c r="A354" s="21">
        <f t="shared" si="11"/>
        <v>343</v>
      </c>
      <c r="B354" s="84" t="s">
        <v>788</v>
      </c>
      <c r="C354" s="85" t="s">
        <v>608</v>
      </c>
      <c r="D354" s="85" t="s">
        <v>744</v>
      </c>
      <c r="E354" s="85" t="s">
        <v>139</v>
      </c>
      <c r="F354" s="78">
        <f t="shared" si="10"/>
        <v>3266.1</v>
      </c>
      <c r="G354" s="78">
        <v>3266100</v>
      </c>
    </row>
    <row r="355" spans="1:7" ht="25.5">
      <c r="A355" s="21">
        <f t="shared" si="11"/>
        <v>344</v>
      </c>
      <c r="B355" s="84" t="s">
        <v>510</v>
      </c>
      <c r="C355" s="85" t="s">
        <v>608</v>
      </c>
      <c r="D355" s="85" t="s">
        <v>511</v>
      </c>
      <c r="E355" s="85" t="s">
        <v>683</v>
      </c>
      <c r="F355" s="78">
        <f t="shared" si="10"/>
        <v>15615.8</v>
      </c>
      <c r="G355" s="78">
        <v>15615800</v>
      </c>
    </row>
    <row r="356" spans="1:7" ht="25.5">
      <c r="A356" s="21">
        <f t="shared" si="11"/>
        <v>345</v>
      </c>
      <c r="B356" s="84" t="s">
        <v>449</v>
      </c>
      <c r="C356" s="85" t="s">
        <v>608</v>
      </c>
      <c r="D356" s="85" t="s">
        <v>111</v>
      </c>
      <c r="E356" s="85" t="s">
        <v>683</v>
      </c>
      <c r="F356" s="78">
        <f t="shared" si="10"/>
        <v>15615.8</v>
      </c>
      <c r="G356" s="78">
        <v>15615800</v>
      </c>
    </row>
    <row r="357" spans="1:7" ht="12.75">
      <c r="A357" s="21">
        <f t="shared" si="11"/>
        <v>346</v>
      </c>
      <c r="B357" s="84" t="s">
        <v>788</v>
      </c>
      <c r="C357" s="85" t="s">
        <v>608</v>
      </c>
      <c r="D357" s="85" t="s">
        <v>111</v>
      </c>
      <c r="E357" s="85" t="s">
        <v>139</v>
      </c>
      <c r="F357" s="78">
        <f t="shared" si="10"/>
        <v>15615.8</v>
      </c>
      <c r="G357" s="78">
        <v>15615800</v>
      </c>
    </row>
    <row r="358" spans="1:7" ht="25.5">
      <c r="A358" s="21">
        <f t="shared" si="11"/>
        <v>347</v>
      </c>
      <c r="B358" s="84" t="s">
        <v>283</v>
      </c>
      <c r="C358" s="85" t="s">
        <v>608</v>
      </c>
      <c r="D358" s="85" t="s">
        <v>284</v>
      </c>
      <c r="E358" s="85" t="s">
        <v>683</v>
      </c>
      <c r="F358" s="78">
        <f t="shared" si="10"/>
        <v>410</v>
      </c>
      <c r="G358" s="78">
        <v>410000</v>
      </c>
    </row>
    <row r="359" spans="1:7" ht="51">
      <c r="A359" s="21">
        <f t="shared" si="11"/>
        <v>348</v>
      </c>
      <c r="B359" s="84" t="s">
        <v>525</v>
      </c>
      <c r="C359" s="85" t="s">
        <v>608</v>
      </c>
      <c r="D359" s="85" t="s">
        <v>141</v>
      </c>
      <c r="E359" s="85" t="s">
        <v>683</v>
      </c>
      <c r="F359" s="78">
        <f>G359/1000</f>
        <v>80</v>
      </c>
      <c r="G359" s="78">
        <v>80000</v>
      </c>
    </row>
    <row r="360" spans="1:7" ht="12.75">
      <c r="A360" s="21">
        <f t="shared" si="11"/>
        <v>349</v>
      </c>
      <c r="B360" s="84" t="s">
        <v>788</v>
      </c>
      <c r="C360" s="85" t="s">
        <v>608</v>
      </c>
      <c r="D360" s="85" t="s">
        <v>141</v>
      </c>
      <c r="E360" s="85" t="s">
        <v>139</v>
      </c>
      <c r="F360" s="78">
        <f aca="true" t="shared" si="12" ref="F360:F365">G360/1000</f>
        <v>80</v>
      </c>
      <c r="G360" s="78">
        <v>80000</v>
      </c>
    </row>
    <row r="361" spans="1:7" ht="51">
      <c r="A361" s="21">
        <f t="shared" si="11"/>
        <v>350</v>
      </c>
      <c r="B361" s="84" t="s">
        <v>528</v>
      </c>
      <c r="C361" s="85" t="s">
        <v>608</v>
      </c>
      <c r="D361" s="85" t="s">
        <v>142</v>
      </c>
      <c r="E361" s="85" t="s">
        <v>683</v>
      </c>
      <c r="F361" s="78">
        <f t="shared" si="12"/>
        <v>330</v>
      </c>
      <c r="G361" s="78">
        <v>330000</v>
      </c>
    </row>
    <row r="362" spans="1:7" ht="12.75">
      <c r="A362" s="21">
        <f t="shared" si="11"/>
        <v>351</v>
      </c>
      <c r="B362" s="84" t="s">
        <v>788</v>
      </c>
      <c r="C362" s="85" t="s">
        <v>608</v>
      </c>
      <c r="D362" s="85" t="s">
        <v>142</v>
      </c>
      <c r="E362" s="85" t="s">
        <v>139</v>
      </c>
      <c r="F362" s="78">
        <f t="shared" si="12"/>
        <v>330</v>
      </c>
      <c r="G362" s="78">
        <v>330000</v>
      </c>
    </row>
    <row r="363" spans="1:7" ht="25.5">
      <c r="A363" s="21">
        <f t="shared" si="11"/>
        <v>352</v>
      </c>
      <c r="B363" s="84" t="s">
        <v>789</v>
      </c>
      <c r="C363" s="85" t="s">
        <v>608</v>
      </c>
      <c r="D363" s="85" t="s">
        <v>143</v>
      </c>
      <c r="E363" s="85" t="s">
        <v>683</v>
      </c>
      <c r="F363" s="78">
        <f t="shared" si="12"/>
        <v>807</v>
      </c>
      <c r="G363" s="78">
        <v>807000</v>
      </c>
    </row>
    <row r="364" spans="1:7" ht="12.75">
      <c r="A364" s="21">
        <f t="shared" si="11"/>
        <v>353</v>
      </c>
      <c r="B364" s="84" t="s">
        <v>788</v>
      </c>
      <c r="C364" s="85" t="s">
        <v>608</v>
      </c>
      <c r="D364" s="85" t="s">
        <v>143</v>
      </c>
      <c r="E364" s="85" t="s">
        <v>139</v>
      </c>
      <c r="F364" s="78">
        <f t="shared" si="12"/>
        <v>807</v>
      </c>
      <c r="G364" s="78">
        <v>807000</v>
      </c>
    </row>
    <row r="365" spans="1:7" s="107" customFormat="1" ht="12.75">
      <c r="A365" s="83">
        <f t="shared" si="11"/>
        <v>354</v>
      </c>
      <c r="B365" s="122" t="s">
        <v>201</v>
      </c>
      <c r="C365" s="122"/>
      <c r="D365" s="122"/>
      <c r="E365" s="122"/>
      <c r="F365" s="88">
        <f t="shared" si="12"/>
        <v>701424.81892</v>
      </c>
      <c r="G365" s="106">
        <v>701424818.92</v>
      </c>
    </row>
  </sheetData>
  <sheetProtection/>
  <autoFilter ref="A10:G10"/>
  <mergeCells count="2">
    <mergeCell ref="A8:F8"/>
    <mergeCell ref="B365:E365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386"/>
  <sheetViews>
    <sheetView zoomScalePageLayoutView="0" workbookViewId="0" topLeftCell="A4">
      <selection activeCell="J7" sqref="J7"/>
    </sheetView>
  </sheetViews>
  <sheetFormatPr defaultColWidth="9.00390625" defaultRowHeight="12.75"/>
  <cols>
    <col min="1" max="1" width="4.75390625" style="15" customWidth="1"/>
    <col min="2" max="2" width="66.00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0.00390625" style="8" customWidth="1"/>
    <col min="8" max="8" width="11.125" style="8" hidden="1" customWidth="1"/>
    <col min="9" max="16384" width="9.125" style="10" customWidth="1"/>
  </cols>
  <sheetData>
    <row r="1" spans="3:7" ht="12">
      <c r="C1" s="14"/>
      <c r="D1" s="14"/>
      <c r="G1" s="7" t="s">
        <v>240</v>
      </c>
    </row>
    <row r="2" spans="3:7" ht="12">
      <c r="C2" s="14"/>
      <c r="D2" s="14"/>
      <c r="G2" s="7" t="s">
        <v>552</v>
      </c>
    </row>
    <row r="3" spans="3:7" ht="12">
      <c r="C3" s="14"/>
      <c r="D3" s="14"/>
      <c r="G3" s="7" t="s">
        <v>681</v>
      </c>
    </row>
    <row r="4" spans="3:7" ht="12">
      <c r="C4" s="14"/>
      <c r="D4" s="14"/>
      <c r="G4" s="7" t="s">
        <v>682</v>
      </c>
    </row>
    <row r="5" spans="3:7" ht="12">
      <c r="C5" s="14"/>
      <c r="D5" s="14"/>
      <c r="G5" s="7" t="s">
        <v>681</v>
      </c>
    </row>
    <row r="6" spans="3:7" ht="12">
      <c r="C6" s="14"/>
      <c r="D6" s="14"/>
      <c r="G6" s="7" t="s">
        <v>117</v>
      </c>
    </row>
    <row r="7" spans="3:4" ht="12">
      <c r="C7" s="14"/>
      <c r="D7" s="14"/>
    </row>
    <row r="8" spans="1:8" ht="12">
      <c r="A8" s="123" t="s">
        <v>116</v>
      </c>
      <c r="B8" s="124"/>
      <c r="C8" s="124"/>
      <c r="D8" s="124"/>
      <c r="E8" s="124"/>
      <c r="F8" s="124"/>
      <c r="G8" s="124"/>
      <c r="H8" s="10"/>
    </row>
    <row r="9" spans="2:8" ht="12">
      <c r="B9" s="20"/>
      <c r="C9" s="20"/>
      <c r="D9" s="20"/>
      <c r="E9" s="20"/>
      <c r="F9" s="20"/>
      <c r="G9" s="20"/>
      <c r="H9" s="20"/>
    </row>
    <row r="10" spans="1:8" ht="78.75">
      <c r="A10" s="9" t="s">
        <v>689</v>
      </c>
      <c r="B10" s="9" t="s">
        <v>553</v>
      </c>
      <c r="C10" s="9" t="s">
        <v>554</v>
      </c>
      <c r="D10" s="9" t="s">
        <v>555</v>
      </c>
      <c r="E10" s="9" t="s">
        <v>551</v>
      </c>
      <c r="F10" s="9" t="s">
        <v>556</v>
      </c>
      <c r="G10" s="9" t="s">
        <v>557</v>
      </c>
      <c r="H10" s="9"/>
    </row>
    <row r="11" spans="1:8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ht="12.75">
      <c r="A12" s="33">
        <v>1</v>
      </c>
      <c r="B12" s="86" t="s">
        <v>118</v>
      </c>
      <c r="C12" s="87" t="s">
        <v>119</v>
      </c>
      <c r="D12" s="87" t="s">
        <v>684</v>
      </c>
      <c r="E12" s="87" t="s">
        <v>120</v>
      </c>
      <c r="F12" s="87" t="s">
        <v>683</v>
      </c>
      <c r="G12" s="53">
        <f>H12/1000</f>
        <v>2032</v>
      </c>
      <c r="H12" s="78">
        <v>2032000</v>
      </c>
    </row>
    <row r="13" spans="1:8" ht="12.75">
      <c r="A13" s="21">
        <f>1+A12</f>
        <v>2</v>
      </c>
      <c r="B13" s="84" t="s">
        <v>238</v>
      </c>
      <c r="C13" s="85" t="s">
        <v>119</v>
      </c>
      <c r="D13" s="85" t="s">
        <v>158</v>
      </c>
      <c r="E13" s="85" t="s">
        <v>120</v>
      </c>
      <c r="F13" s="85" t="s">
        <v>683</v>
      </c>
      <c r="G13" s="77">
        <f aca="true" t="shared" si="0" ref="G13:G76">H13/1000</f>
        <v>2032</v>
      </c>
      <c r="H13" s="78">
        <v>2032000</v>
      </c>
    </row>
    <row r="14" spans="1:8" ht="12.75">
      <c r="A14" s="21">
        <f aca="true" t="shared" si="1" ref="A14:A77">1+A13</f>
        <v>3</v>
      </c>
      <c r="B14" s="84" t="s">
        <v>496</v>
      </c>
      <c r="C14" s="85" t="s">
        <v>119</v>
      </c>
      <c r="D14" s="85" t="s">
        <v>121</v>
      </c>
      <c r="E14" s="85" t="s">
        <v>120</v>
      </c>
      <c r="F14" s="85" t="s">
        <v>683</v>
      </c>
      <c r="G14" s="77">
        <f t="shared" si="0"/>
        <v>2032</v>
      </c>
      <c r="H14" s="78">
        <v>2032000</v>
      </c>
    </row>
    <row r="15" spans="1:8" ht="12.75">
      <c r="A15" s="21">
        <f t="shared" si="1"/>
        <v>4</v>
      </c>
      <c r="B15" s="84" t="s">
        <v>664</v>
      </c>
      <c r="C15" s="85" t="s">
        <v>119</v>
      </c>
      <c r="D15" s="85" t="s">
        <v>121</v>
      </c>
      <c r="E15" s="85" t="s">
        <v>122</v>
      </c>
      <c r="F15" s="85" t="s">
        <v>683</v>
      </c>
      <c r="G15" s="77">
        <f t="shared" si="0"/>
        <v>2032</v>
      </c>
      <c r="H15" s="78">
        <v>2032000</v>
      </c>
    </row>
    <row r="16" spans="1:8" ht="25.5">
      <c r="A16" s="21">
        <f t="shared" si="1"/>
        <v>5</v>
      </c>
      <c r="B16" s="84" t="s">
        <v>417</v>
      </c>
      <c r="C16" s="85" t="s">
        <v>119</v>
      </c>
      <c r="D16" s="85" t="s">
        <v>121</v>
      </c>
      <c r="E16" s="85" t="s">
        <v>418</v>
      </c>
      <c r="F16" s="85" t="s">
        <v>683</v>
      </c>
      <c r="G16" s="77">
        <f t="shared" si="0"/>
        <v>2032</v>
      </c>
      <c r="H16" s="78">
        <v>2032000</v>
      </c>
    </row>
    <row r="17" spans="1:8" ht="12.75">
      <c r="A17" s="21">
        <f t="shared" si="1"/>
        <v>6</v>
      </c>
      <c r="B17" s="84" t="s">
        <v>419</v>
      </c>
      <c r="C17" s="85" t="s">
        <v>119</v>
      </c>
      <c r="D17" s="85" t="s">
        <v>121</v>
      </c>
      <c r="E17" s="85" t="s">
        <v>418</v>
      </c>
      <c r="F17" s="85" t="s">
        <v>161</v>
      </c>
      <c r="G17" s="77">
        <f t="shared" si="0"/>
        <v>2032</v>
      </c>
      <c r="H17" s="78">
        <v>2032000</v>
      </c>
    </row>
    <row r="18" spans="1:8" ht="12.75">
      <c r="A18" s="33">
        <f t="shared" si="1"/>
        <v>7</v>
      </c>
      <c r="B18" s="86" t="s">
        <v>243</v>
      </c>
      <c r="C18" s="87" t="s">
        <v>237</v>
      </c>
      <c r="D18" s="87" t="s">
        <v>684</v>
      </c>
      <c r="E18" s="87" t="s">
        <v>120</v>
      </c>
      <c r="F18" s="87" t="s">
        <v>683</v>
      </c>
      <c r="G18" s="53">
        <f t="shared" si="0"/>
        <v>295836.39347</v>
      </c>
      <c r="H18" s="78">
        <v>295836393.47</v>
      </c>
    </row>
    <row r="19" spans="1:8" ht="12.75">
      <c r="A19" s="21">
        <f t="shared" si="1"/>
        <v>8</v>
      </c>
      <c r="B19" s="84" t="s">
        <v>238</v>
      </c>
      <c r="C19" s="85" t="s">
        <v>237</v>
      </c>
      <c r="D19" s="85" t="s">
        <v>158</v>
      </c>
      <c r="E19" s="85" t="s">
        <v>120</v>
      </c>
      <c r="F19" s="85" t="s">
        <v>683</v>
      </c>
      <c r="G19" s="77">
        <f t="shared" si="0"/>
        <v>43142.21918</v>
      </c>
      <c r="H19" s="78">
        <v>43142219.18</v>
      </c>
    </row>
    <row r="20" spans="1:8" ht="25.5">
      <c r="A20" s="21">
        <f t="shared" si="1"/>
        <v>9</v>
      </c>
      <c r="B20" s="84" t="s">
        <v>698</v>
      </c>
      <c r="C20" s="85" t="s">
        <v>237</v>
      </c>
      <c r="D20" s="85" t="s">
        <v>159</v>
      </c>
      <c r="E20" s="85" t="s">
        <v>120</v>
      </c>
      <c r="F20" s="85" t="s">
        <v>683</v>
      </c>
      <c r="G20" s="77">
        <f t="shared" si="0"/>
        <v>1164.17</v>
      </c>
      <c r="H20" s="78">
        <v>1164170</v>
      </c>
    </row>
    <row r="21" spans="1:8" ht="38.25">
      <c r="A21" s="21">
        <f t="shared" si="1"/>
        <v>10</v>
      </c>
      <c r="B21" s="84" t="s">
        <v>665</v>
      </c>
      <c r="C21" s="85" t="s">
        <v>237</v>
      </c>
      <c r="D21" s="85" t="s">
        <v>159</v>
      </c>
      <c r="E21" s="85" t="s">
        <v>202</v>
      </c>
      <c r="F21" s="85" t="s">
        <v>683</v>
      </c>
      <c r="G21" s="77">
        <f t="shared" si="0"/>
        <v>1164.17</v>
      </c>
      <c r="H21" s="78">
        <v>1164170</v>
      </c>
    </row>
    <row r="22" spans="1:8" ht="12.75">
      <c r="A22" s="21">
        <f t="shared" si="1"/>
        <v>11</v>
      </c>
      <c r="B22" s="84" t="s">
        <v>420</v>
      </c>
      <c r="C22" s="85" t="s">
        <v>237</v>
      </c>
      <c r="D22" s="85" t="s">
        <v>159</v>
      </c>
      <c r="E22" s="85" t="s">
        <v>160</v>
      </c>
      <c r="F22" s="85" t="s">
        <v>683</v>
      </c>
      <c r="G22" s="77">
        <f t="shared" si="0"/>
        <v>1164.17</v>
      </c>
      <c r="H22" s="78">
        <v>1164170</v>
      </c>
    </row>
    <row r="23" spans="1:8" ht="12.75">
      <c r="A23" s="21">
        <f t="shared" si="1"/>
        <v>12</v>
      </c>
      <c r="B23" s="84" t="s">
        <v>419</v>
      </c>
      <c r="C23" s="85" t="s">
        <v>237</v>
      </c>
      <c r="D23" s="85" t="s">
        <v>159</v>
      </c>
      <c r="E23" s="85" t="s">
        <v>160</v>
      </c>
      <c r="F23" s="85" t="s">
        <v>161</v>
      </c>
      <c r="G23" s="77">
        <f t="shared" si="0"/>
        <v>1164.17</v>
      </c>
      <c r="H23" s="78">
        <v>1164170</v>
      </c>
    </row>
    <row r="24" spans="1:8" ht="38.25">
      <c r="A24" s="21">
        <f t="shared" si="1"/>
        <v>13</v>
      </c>
      <c r="B24" s="84" t="s">
        <v>493</v>
      </c>
      <c r="C24" s="85" t="s">
        <v>237</v>
      </c>
      <c r="D24" s="85" t="s">
        <v>166</v>
      </c>
      <c r="E24" s="85" t="s">
        <v>120</v>
      </c>
      <c r="F24" s="85" t="s">
        <v>683</v>
      </c>
      <c r="G24" s="77">
        <f t="shared" si="0"/>
        <v>21402.12</v>
      </c>
      <c r="H24" s="78">
        <v>21402120</v>
      </c>
    </row>
    <row r="25" spans="1:8" ht="38.25">
      <c r="A25" s="21">
        <f t="shared" si="1"/>
        <v>14</v>
      </c>
      <c r="B25" s="84" t="s">
        <v>665</v>
      </c>
      <c r="C25" s="85" t="s">
        <v>237</v>
      </c>
      <c r="D25" s="85" t="s">
        <v>166</v>
      </c>
      <c r="E25" s="85" t="s">
        <v>202</v>
      </c>
      <c r="F25" s="85" t="s">
        <v>683</v>
      </c>
      <c r="G25" s="77">
        <f t="shared" si="0"/>
        <v>21402.12</v>
      </c>
      <c r="H25" s="78">
        <v>21402120</v>
      </c>
    </row>
    <row r="26" spans="1:8" ht="12.75">
      <c r="A26" s="21">
        <f t="shared" si="1"/>
        <v>15</v>
      </c>
      <c r="B26" s="84" t="s">
        <v>421</v>
      </c>
      <c r="C26" s="85" t="s">
        <v>237</v>
      </c>
      <c r="D26" s="85" t="s">
        <v>166</v>
      </c>
      <c r="E26" s="85" t="s">
        <v>163</v>
      </c>
      <c r="F26" s="85" t="s">
        <v>683</v>
      </c>
      <c r="G26" s="77">
        <f t="shared" si="0"/>
        <v>21402.12</v>
      </c>
      <c r="H26" s="78">
        <v>21402120</v>
      </c>
    </row>
    <row r="27" spans="1:8" ht="12.75">
      <c r="A27" s="21">
        <f t="shared" si="1"/>
        <v>16</v>
      </c>
      <c r="B27" s="84" t="s">
        <v>419</v>
      </c>
      <c r="C27" s="85" t="s">
        <v>237</v>
      </c>
      <c r="D27" s="85" t="s">
        <v>166</v>
      </c>
      <c r="E27" s="85" t="s">
        <v>163</v>
      </c>
      <c r="F27" s="85" t="s">
        <v>161</v>
      </c>
      <c r="G27" s="77">
        <f t="shared" si="0"/>
        <v>21402.12</v>
      </c>
      <c r="H27" s="78">
        <v>21402120</v>
      </c>
    </row>
    <row r="28" spans="1:8" ht="12.75">
      <c r="A28" s="21">
        <f t="shared" si="1"/>
        <v>17</v>
      </c>
      <c r="B28" s="84" t="s">
        <v>214</v>
      </c>
      <c r="C28" s="85" t="s">
        <v>237</v>
      </c>
      <c r="D28" s="85" t="s">
        <v>423</v>
      </c>
      <c r="E28" s="85" t="s">
        <v>120</v>
      </c>
      <c r="F28" s="85" t="s">
        <v>683</v>
      </c>
      <c r="G28" s="77">
        <f t="shared" si="0"/>
        <v>1375.381</v>
      </c>
      <c r="H28" s="78">
        <v>1375381</v>
      </c>
    </row>
    <row r="29" spans="1:8" ht="12.75">
      <c r="A29" s="21">
        <f t="shared" si="1"/>
        <v>18</v>
      </c>
      <c r="B29" s="84" t="s">
        <v>424</v>
      </c>
      <c r="C29" s="85" t="s">
        <v>237</v>
      </c>
      <c r="D29" s="85" t="s">
        <v>423</v>
      </c>
      <c r="E29" s="85" t="s">
        <v>215</v>
      </c>
      <c r="F29" s="85" t="s">
        <v>683</v>
      </c>
      <c r="G29" s="77">
        <f t="shared" si="0"/>
        <v>1375.381</v>
      </c>
      <c r="H29" s="78">
        <v>1375381</v>
      </c>
    </row>
    <row r="30" spans="1:8" ht="12.75">
      <c r="A30" s="21">
        <f t="shared" si="1"/>
        <v>19</v>
      </c>
      <c r="B30" s="84" t="s">
        <v>565</v>
      </c>
      <c r="C30" s="85" t="s">
        <v>237</v>
      </c>
      <c r="D30" s="85" t="s">
        <v>423</v>
      </c>
      <c r="E30" s="85" t="s">
        <v>168</v>
      </c>
      <c r="F30" s="85" t="s">
        <v>683</v>
      </c>
      <c r="G30" s="77">
        <f t="shared" si="0"/>
        <v>1375.381</v>
      </c>
      <c r="H30" s="78">
        <v>1375381</v>
      </c>
    </row>
    <row r="31" spans="1:8" ht="12.75">
      <c r="A31" s="21">
        <f t="shared" si="1"/>
        <v>20</v>
      </c>
      <c r="B31" s="84" t="s">
        <v>566</v>
      </c>
      <c r="C31" s="85" t="s">
        <v>237</v>
      </c>
      <c r="D31" s="85" t="s">
        <v>423</v>
      </c>
      <c r="E31" s="85" t="s">
        <v>168</v>
      </c>
      <c r="F31" s="85" t="s">
        <v>167</v>
      </c>
      <c r="G31" s="77">
        <f t="shared" si="0"/>
        <v>1375.381</v>
      </c>
      <c r="H31" s="78">
        <v>1375381</v>
      </c>
    </row>
    <row r="32" spans="1:8" ht="12.75">
      <c r="A32" s="21">
        <f t="shared" si="1"/>
        <v>21</v>
      </c>
      <c r="B32" s="84" t="s">
        <v>495</v>
      </c>
      <c r="C32" s="85" t="s">
        <v>237</v>
      </c>
      <c r="D32" s="85" t="s">
        <v>567</v>
      </c>
      <c r="E32" s="85" t="s">
        <v>120</v>
      </c>
      <c r="F32" s="85" t="s">
        <v>683</v>
      </c>
      <c r="G32" s="77">
        <f t="shared" si="0"/>
        <v>19200.548179999998</v>
      </c>
      <c r="H32" s="78">
        <v>19200548.18</v>
      </c>
    </row>
    <row r="33" spans="1:8" ht="38.25">
      <c r="A33" s="21">
        <f t="shared" si="1"/>
        <v>22</v>
      </c>
      <c r="B33" s="84" t="s">
        <v>665</v>
      </c>
      <c r="C33" s="85" t="s">
        <v>237</v>
      </c>
      <c r="D33" s="85" t="s">
        <v>567</v>
      </c>
      <c r="E33" s="85" t="s">
        <v>202</v>
      </c>
      <c r="F33" s="85" t="s">
        <v>683</v>
      </c>
      <c r="G33" s="77">
        <f t="shared" si="0"/>
        <v>305.6</v>
      </c>
      <c r="H33" s="78">
        <v>305600</v>
      </c>
    </row>
    <row r="34" spans="1:8" ht="12.75">
      <c r="A34" s="21">
        <f t="shared" si="1"/>
        <v>23</v>
      </c>
      <c r="B34" s="84" t="s">
        <v>421</v>
      </c>
      <c r="C34" s="85" t="s">
        <v>237</v>
      </c>
      <c r="D34" s="85" t="s">
        <v>567</v>
      </c>
      <c r="E34" s="85" t="s">
        <v>163</v>
      </c>
      <c r="F34" s="85" t="s">
        <v>683</v>
      </c>
      <c r="G34" s="77">
        <f t="shared" si="0"/>
        <v>305.6</v>
      </c>
      <c r="H34" s="78">
        <v>305600</v>
      </c>
    </row>
    <row r="35" spans="1:8" ht="12.75">
      <c r="A35" s="21">
        <f t="shared" si="1"/>
        <v>24</v>
      </c>
      <c r="B35" s="84" t="s">
        <v>419</v>
      </c>
      <c r="C35" s="85" t="s">
        <v>237</v>
      </c>
      <c r="D35" s="85" t="s">
        <v>567</v>
      </c>
      <c r="E35" s="85" t="s">
        <v>163</v>
      </c>
      <c r="F35" s="85" t="s">
        <v>161</v>
      </c>
      <c r="G35" s="77">
        <f t="shared" si="0"/>
        <v>305.6</v>
      </c>
      <c r="H35" s="78">
        <v>305600</v>
      </c>
    </row>
    <row r="36" spans="1:8" ht="25.5">
      <c r="A36" s="21">
        <f t="shared" si="1"/>
        <v>25</v>
      </c>
      <c r="B36" s="84" t="s">
        <v>666</v>
      </c>
      <c r="C36" s="85" t="s">
        <v>237</v>
      </c>
      <c r="D36" s="85" t="s">
        <v>567</v>
      </c>
      <c r="E36" s="85" t="s">
        <v>222</v>
      </c>
      <c r="F36" s="85" t="s">
        <v>683</v>
      </c>
      <c r="G36" s="77">
        <f t="shared" si="0"/>
        <v>7158.155</v>
      </c>
      <c r="H36" s="78">
        <v>7158155</v>
      </c>
    </row>
    <row r="37" spans="1:8" ht="25.5">
      <c r="A37" s="21">
        <f t="shared" si="1"/>
        <v>26</v>
      </c>
      <c r="B37" s="84" t="s">
        <v>568</v>
      </c>
      <c r="C37" s="85" t="s">
        <v>237</v>
      </c>
      <c r="D37" s="85" t="s">
        <v>567</v>
      </c>
      <c r="E37" s="85" t="s">
        <v>569</v>
      </c>
      <c r="F37" s="85" t="s">
        <v>683</v>
      </c>
      <c r="G37" s="77">
        <f t="shared" si="0"/>
        <v>6433.155</v>
      </c>
      <c r="H37" s="78">
        <v>6433155</v>
      </c>
    </row>
    <row r="38" spans="1:8" ht="12.75">
      <c r="A38" s="21">
        <f t="shared" si="1"/>
        <v>27</v>
      </c>
      <c r="B38" s="84" t="s">
        <v>419</v>
      </c>
      <c r="C38" s="85" t="s">
        <v>237</v>
      </c>
      <c r="D38" s="85" t="s">
        <v>567</v>
      </c>
      <c r="E38" s="85" t="s">
        <v>569</v>
      </c>
      <c r="F38" s="85" t="s">
        <v>161</v>
      </c>
      <c r="G38" s="77">
        <f t="shared" si="0"/>
        <v>6433.155</v>
      </c>
      <c r="H38" s="78">
        <v>6433155</v>
      </c>
    </row>
    <row r="39" spans="1:8" ht="12.75">
      <c r="A39" s="21">
        <f t="shared" si="1"/>
        <v>28</v>
      </c>
      <c r="B39" s="84" t="s">
        <v>570</v>
      </c>
      <c r="C39" s="85" t="s">
        <v>237</v>
      </c>
      <c r="D39" s="85" t="s">
        <v>567</v>
      </c>
      <c r="E39" s="85" t="s">
        <v>571</v>
      </c>
      <c r="F39" s="85" t="s">
        <v>683</v>
      </c>
      <c r="G39" s="77">
        <f t="shared" si="0"/>
        <v>500</v>
      </c>
      <c r="H39" s="78">
        <v>500000</v>
      </c>
    </row>
    <row r="40" spans="1:8" ht="12.75">
      <c r="A40" s="21">
        <f t="shared" si="1"/>
        <v>29</v>
      </c>
      <c r="B40" s="84" t="s">
        <v>419</v>
      </c>
      <c r="C40" s="85" t="s">
        <v>237</v>
      </c>
      <c r="D40" s="85" t="s">
        <v>567</v>
      </c>
      <c r="E40" s="85" t="s">
        <v>571</v>
      </c>
      <c r="F40" s="85" t="s">
        <v>161</v>
      </c>
      <c r="G40" s="77">
        <f t="shared" si="0"/>
        <v>500</v>
      </c>
      <c r="H40" s="78">
        <v>500000</v>
      </c>
    </row>
    <row r="41" spans="1:8" ht="38.25">
      <c r="A41" s="21"/>
      <c r="B41" s="84" t="s">
        <v>594</v>
      </c>
      <c r="C41" s="85" t="s">
        <v>237</v>
      </c>
      <c r="D41" s="85" t="s">
        <v>567</v>
      </c>
      <c r="E41" s="85" t="s">
        <v>595</v>
      </c>
      <c r="F41" s="85" t="s">
        <v>683</v>
      </c>
      <c r="G41" s="77">
        <f t="shared" si="0"/>
        <v>225</v>
      </c>
      <c r="H41" s="78">
        <v>225000</v>
      </c>
    </row>
    <row r="42" spans="1:8" ht="12.75">
      <c r="A42" s="21"/>
      <c r="B42" s="84" t="s">
        <v>419</v>
      </c>
      <c r="C42" s="85" t="s">
        <v>237</v>
      </c>
      <c r="D42" s="85" t="s">
        <v>567</v>
      </c>
      <c r="E42" s="85" t="s">
        <v>595</v>
      </c>
      <c r="F42" s="85" t="s">
        <v>161</v>
      </c>
      <c r="G42" s="77">
        <f t="shared" si="0"/>
        <v>225</v>
      </c>
      <c r="H42" s="78">
        <v>225000</v>
      </c>
    </row>
    <row r="43" spans="1:8" ht="12.75">
      <c r="A43" s="21">
        <f>1+A40</f>
        <v>30</v>
      </c>
      <c r="B43" s="84" t="s">
        <v>667</v>
      </c>
      <c r="C43" s="85" t="s">
        <v>237</v>
      </c>
      <c r="D43" s="85" t="s">
        <v>567</v>
      </c>
      <c r="E43" s="85" t="s">
        <v>572</v>
      </c>
      <c r="F43" s="85" t="s">
        <v>683</v>
      </c>
      <c r="G43" s="77">
        <f t="shared" si="0"/>
        <v>8955.33118</v>
      </c>
      <c r="H43" s="78">
        <v>8955331.18</v>
      </c>
    </row>
    <row r="44" spans="1:8" ht="12.75">
      <c r="A44" s="21">
        <f t="shared" si="1"/>
        <v>31</v>
      </c>
      <c r="B44" s="84" t="s">
        <v>573</v>
      </c>
      <c r="C44" s="85" t="s">
        <v>237</v>
      </c>
      <c r="D44" s="85" t="s">
        <v>567</v>
      </c>
      <c r="E44" s="85" t="s">
        <v>574</v>
      </c>
      <c r="F44" s="85" t="s">
        <v>683</v>
      </c>
      <c r="G44" s="77">
        <f t="shared" si="0"/>
        <v>8955.33118</v>
      </c>
      <c r="H44" s="78">
        <v>8955331.18</v>
      </c>
    </row>
    <row r="45" spans="1:8" ht="12.75">
      <c r="A45" s="21">
        <f t="shared" si="1"/>
        <v>32</v>
      </c>
      <c r="B45" s="84" t="s">
        <v>576</v>
      </c>
      <c r="C45" s="85" t="s">
        <v>237</v>
      </c>
      <c r="D45" s="85" t="s">
        <v>567</v>
      </c>
      <c r="E45" s="85" t="s">
        <v>574</v>
      </c>
      <c r="F45" s="85" t="s">
        <v>183</v>
      </c>
      <c r="G45" s="77">
        <f t="shared" si="0"/>
        <v>8955.33118</v>
      </c>
      <c r="H45" s="78">
        <v>8955331.18</v>
      </c>
    </row>
    <row r="46" spans="1:8" ht="25.5">
      <c r="A46" s="21">
        <f t="shared" si="1"/>
        <v>33</v>
      </c>
      <c r="B46" s="84" t="s">
        <v>823</v>
      </c>
      <c r="C46" s="85" t="s">
        <v>237</v>
      </c>
      <c r="D46" s="85" t="s">
        <v>567</v>
      </c>
      <c r="E46" s="85" t="s">
        <v>306</v>
      </c>
      <c r="F46" s="85" t="s">
        <v>683</v>
      </c>
      <c r="G46" s="77">
        <f t="shared" si="0"/>
        <v>126.3</v>
      </c>
      <c r="H46" s="78">
        <v>126300</v>
      </c>
    </row>
    <row r="47" spans="1:8" ht="12.75">
      <c r="A47" s="21">
        <f t="shared" si="1"/>
        <v>34</v>
      </c>
      <c r="B47" s="84" t="s">
        <v>576</v>
      </c>
      <c r="C47" s="85" t="s">
        <v>237</v>
      </c>
      <c r="D47" s="85" t="s">
        <v>567</v>
      </c>
      <c r="E47" s="85" t="s">
        <v>306</v>
      </c>
      <c r="F47" s="85" t="s">
        <v>183</v>
      </c>
      <c r="G47" s="77">
        <f t="shared" si="0"/>
        <v>126.3</v>
      </c>
      <c r="H47" s="78">
        <v>126300</v>
      </c>
    </row>
    <row r="48" spans="1:8" ht="38.25">
      <c r="A48" s="21">
        <f t="shared" si="1"/>
        <v>35</v>
      </c>
      <c r="B48" s="84" t="s">
        <v>244</v>
      </c>
      <c r="C48" s="85" t="s">
        <v>237</v>
      </c>
      <c r="D48" s="85" t="s">
        <v>567</v>
      </c>
      <c r="E48" s="85" t="s">
        <v>245</v>
      </c>
      <c r="F48" s="85" t="s">
        <v>683</v>
      </c>
      <c r="G48" s="77">
        <f t="shared" si="0"/>
        <v>206</v>
      </c>
      <c r="H48" s="78">
        <v>206000</v>
      </c>
    </row>
    <row r="49" spans="1:8" ht="12.75">
      <c r="A49" s="21">
        <f t="shared" si="1"/>
        <v>36</v>
      </c>
      <c r="B49" s="84" t="s">
        <v>419</v>
      </c>
      <c r="C49" s="85" t="s">
        <v>237</v>
      </c>
      <c r="D49" s="85" t="s">
        <v>567</v>
      </c>
      <c r="E49" s="85" t="s">
        <v>245</v>
      </c>
      <c r="F49" s="85" t="s">
        <v>161</v>
      </c>
      <c r="G49" s="77">
        <f t="shared" si="0"/>
        <v>206</v>
      </c>
      <c r="H49" s="78">
        <v>206000</v>
      </c>
    </row>
    <row r="50" spans="1:8" ht="51">
      <c r="A50" s="21">
        <f t="shared" si="1"/>
        <v>37</v>
      </c>
      <c r="B50" s="84" t="s">
        <v>248</v>
      </c>
      <c r="C50" s="85" t="s">
        <v>237</v>
      </c>
      <c r="D50" s="85" t="s">
        <v>567</v>
      </c>
      <c r="E50" s="85" t="s">
        <v>249</v>
      </c>
      <c r="F50" s="85" t="s">
        <v>683</v>
      </c>
      <c r="G50" s="77">
        <f t="shared" si="0"/>
        <v>0.1</v>
      </c>
      <c r="H50" s="78">
        <v>100</v>
      </c>
    </row>
    <row r="51" spans="1:8" ht="12.75">
      <c r="A51" s="21">
        <f t="shared" si="1"/>
        <v>38</v>
      </c>
      <c r="B51" s="84" t="s">
        <v>419</v>
      </c>
      <c r="C51" s="85" t="s">
        <v>237</v>
      </c>
      <c r="D51" s="85" t="s">
        <v>567</v>
      </c>
      <c r="E51" s="85" t="s">
        <v>249</v>
      </c>
      <c r="F51" s="85" t="s">
        <v>161</v>
      </c>
      <c r="G51" s="77">
        <f t="shared" si="0"/>
        <v>0.1</v>
      </c>
      <c r="H51" s="78">
        <v>100</v>
      </c>
    </row>
    <row r="52" spans="1:8" ht="25.5">
      <c r="A52" s="21">
        <f t="shared" si="1"/>
        <v>39</v>
      </c>
      <c r="B52" s="84" t="s">
        <v>534</v>
      </c>
      <c r="C52" s="85" t="s">
        <v>237</v>
      </c>
      <c r="D52" s="85" t="s">
        <v>567</v>
      </c>
      <c r="E52" s="85" t="s">
        <v>535</v>
      </c>
      <c r="F52" s="85" t="s">
        <v>683</v>
      </c>
      <c r="G52" s="77">
        <f t="shared" si="0"/>
        <v>79</v>
      </c>
      <c r="H52" s="78">
        <v>79000</v>
      </c>
    </row>
    <row r="53" spans="1:8" ht="12.75">
      <c r="A53" s="21">
        <f t="shared" si="1"/>
        <v>40</v>
      </c>
      <c r="B53" s="84" t="s">
        <v>419</v>
      </c>
      <c r="C53" s="85" t="s">
        <v>237</v>
      </c>
      <c r="D53" s="85" t="s">
        <v>567</v>
      </c>
      <c r="E53" s="85" t="s">
        <v>535</v>
      </c>
      <c r="F53" s="85" t="s">
        <v>161</v>
      </c>
      <c r="G53" s="77">
        <f t="shared" si="0"/>
        <v>79</v>
      </c>
      <c r="H53" s="78">
        <v>79000</v>
      </c>
    </row>
    <row r="54" spans="1:8" ht="12.75">
      <c r="A54" s="21">
        <f t="shared" si="1"/>
        <v>41</v>
      </c>
      <c r="B54" s="84" t="s">
        <v>668</v>
      </c>
      <c r="C54" s="85" t="s">
        <v>237</v>
      </c>
      <c r="D54" s="85" t="s">
        <v>567</v>
      </c>
      <c r="E54" s="85" t="s">
        <v>680</v>
      </c>
      <c r="F54" s="85" t="s">
        <v>683</v>
      </c>
      <c r="G54" s="77">
        <f t="shared" si="0"/>
        <v>2370.062</v>
      </c>
      <c r="H54" s="78">
        <v>2370062</v>
      </c>
    </row>
    <row r="55" spans="1:8" ht="25.5">
      <c r="A55" s="21">
        <f t="shared" si="1"/>
        <v>42</v>
      </c>
      <c r="B55" s="84" t="s">
        <v>577</v>
      </c>
      <c r="C55" s="85" t="s">
        <v>237</v>
      </c>
      <c r="D55" s="85" t="s">
        <v>567</v>
      </c>
      <c r="E55" s="85" t="s">
        <v>578</v>
      </c>
      <c r="F55" s="85" t="s">
        <v>683</v>
      </c>
      <c r="G55" s="77">
        <f t="shared" si="0"/>
        <v>2370.062</v>
      </c>
      <c r="H55" s="78">
        <v>2370062</v>
      </c>
    </row>
    <row r="56" spans="1:8" ht="12.75">
      <c r="A56" s="21">
        <f t="shared" si="1"/>
        <v>43</v>
      </c>
      <c r="B56" s="84" t="s">
        <v>579</v>
      </c>
      <c r="C56" s="85" t="s">
        <v>237</v>
      </c>
      <c r="D56" s="85" t="s">
        <v>567</v>
      </c>
      <c r="E56" s="85" t="s">
        <v>578</v>
      </c>
      <c r="F56" s="85" t="s">
        <v>425</v>
      </c>
      <c r="G56" s="77">
        <f t="shared" si="0"/>
        <v>2370.062</v>
      </c>
      <c r="H56" s="78">
        <v>2370062</v>
      </c>
    </row>
    <row r="57" spans="1:8" ht="25.5">
      <c r="A57" s="21">
        <f t="shared" si="1"/>
        <v>44</v>
      </c>
      <c r="B57" s="84" t="s">
        <v>543</v>
      </c>
      <c r="C57" s="85" t="s">
        <v>237</v>
      </c>
      <c r="D57" s="85" t="s">
        <v>169</v>
      </c>
      <c r="E57" s="85" t="s">
        <v>120</v>
      </c>
      <c r="F57" s="85" t="s">
        <v>683</v>
      </c>
      <c r="G57" s="77">
        <f t="shared" si="0"/>
        <v>2347</v>
      </c>
      <c r="H57" s="78">
        <v>2347000</v>
      </c>
    </row>
    <row r="58" spans="1:8" ht="25.5">
      <c r="A58" s="21">
        <f t="shared" si="1"/>
        <v>45</v>
      </c>
      <c r="B58" s="84" t="s">
        <v>342</v>
      </c>
      <c r="C58" s="85" t="s">
        <v>237</v>
      </c>
      <c r="D58" s="85" t="s">
        <v>170</v>
      </c>
      <c r="E58" s="85" t="s">
        <v>120</v>
      </c>
      <c r="F58" s="85" t="s">
        <v>683</v>
      </c>
      <c r="G58" s="77">
        <f t="shared" si="0"/>
        <v>1860</v>
      </c>
      <c r="H58" s="78">
        <v>1860000</v>
      </c>
    </row>
    <row r="59" spans="1:8" ht="25.5">
      <c r="A59" s="21">
        <f t="shared" si="1"/>
        <v>46</v>
      </c>
      <c r="B59" s="84" t="s">
        <v>669</v>
      </c>
      <c r="C59" s="85" t="s">
        <v>237</v>
      </c>
      <c r="D59" s="85" t="s">
        <v>170</v>
      </c>
      <c r="E59" s="85" t="s">
        <v>224</v>
      </c>
      <c r="F59" s="85" t="s">
        <v>683</v>
      </c>
      <c r="G59" s="77">
        <f t="shared" si="0"/>
        <v>1860</v>
      </c>
      <c r="H59" s="78">
        <v>1860000</v>
      </c>
    </row>
    <row r="60" spans="1:8" ht="25.5">
      <c r="A60" s="21">
        <f t="shared" si="1"/>
        <v>47</v>
      </c>
      <c r="B60" s="84" t="s">
        <v>581</v>
      </c>
      <c r="C60" s="85" t="s">
        <v>237</v>
      </c>
      <c r="D60" s="85" t="s">
        <v>170</v>
      </c>
      <c r="E60" s="85" t="s">
        <v>171</v>
      </c>
      <c r="F60" s="85" t="s">
        <v>683</v>
      </c>
      <c r="G60" s="77">
        <f t="shared" si="0"/>
        <v>1860</v>
      </c>
      <c r="H60" s="78">
        <v>1860000</v>
      </c>
    </row>
    <row r="61" spans="1:8" ht="12.75">
      <c r="A61" s="21">
        <f t="shared" si="1"/>
        <v>48</v>
      </c>
      <c r="B61" s="84" t="s">
        <v>576</v>
      </c>
      <c r="C61" s="85" t="s">
        <v>237</v>
      </c>
      <c r="D61" s="85" t="s">
        <v>170</v>
      </c>
      <c r="E61" s="85" t="s">
        <v>171</v>
      </c>
      <c r="F61" s="85" t="s">
        <v>183</v>
      </c>
      <c r="G61" s="77">
        <f t="shared" si="0"/>
        <v>1600</v>
      </c>
      <c r="H61" s="78">
        <v>1600000</v>
      </c>
    </row>
    <row r="62" spans="1:8" ht="12.75">
      <c r="A62" s="21">
        <f t="shared" si="1"/>
        <v>49</v>
      </c>
      <c r="B62" s="84" t="s">
        <v>419</v>
      </c>
      <c r="C62" s="85" t="s">
        <v>237</v>
      </c>
      <c r="D62" s="85" t="s">
        <v>170</v>
      </c>
      <c r="E62" s="85" t="s">
        <v>171</v>
      </c>
      <c r="F62" s="85" t="s">
        <v>161</v>
      </c>
      <c r="G62" s="77">
        <f t="shared" si="0"/>
        <v>260</v>
      </c>
      <c r="H62" s="78">
        <v>260000</v>
      </c>
    </row>
    <row r="63" spans="1:8" ht="25.5">
      <c r="A63" s="21">
        <f t="shared" si="1"/>
        <v>50</v>
      </c>
      <c r="B63" s="84" t="s">
        <v>343</v>
      </c>
      <c r="C63" s="85" t="s">
        <v>237</v>
      </c>
      <c r="D63" s="85" t="s">
        <v>582</v>
      </c>
      <c r="E63" s="85" t="s">
        <v>120</v>
      </c>
      <c r="F63" s="85" t="s">
        <v>683</v>
      </c>
      <c r="G63" s="77">
        <f t="shared" si="0"/>
        <v>487</v>
      </c>
      <c r="H63" s="78">
        <v>487000</v>
      </c>
    </row>
    <row r="64" spans="1:8" ht="12.75">
      <c r="A64" s="21">
        <f t="shared" si="1"/>
        <v>51</v>
      </c>
      <c r="B64" s="84" t="s">
        <v>668</v>
      </c>
      <c r="C64" s="85" t="s">
        <v>237</v>
      </c>
      <c r="D64" s="85" t="s">
        <v>582</v>
      </c>
      <c r="E64" s="85" t="s">
        <v>680</v>
      </c>
      <c r="F64" s="85" t="s">
        <v>683</v>
      </c>
      <c r="G64" s="77">
        <f t="shared" si="0"/>
        <v>487</v>
      </c>
      <c r="H64" s="78">
        <v>487000</v>
      </c>
    </row>
    <row r="65" spans="1:8" ht="38.25">
      <c r="A65" s="21">
        <f t="shared" si="1"/>
        <v>52</v>
      </c>
      <c r="B65" s="84" t="s">
        <v>0</v>
      </c>
      <c r="C65" s="85" t="s">
        <v>237</v>
      </c>
      <c r="D65" s="85" t="s">
        <v>582</v>
      </c>
      <c r="E65" s="85" t="s">
        <v>580</v>
      </c>
      <c r="F65" s="85" t="s">
        <v>683</v>
      </c>
      <c r="G65" s="77">
        <f>H65/1000</f>
        <v>350</v>
      </c>
      <c r="H65" s="78">
        <v>350000</v>
      </c>
    </row>
    <row r="66" spans="1:8" ht="12.75">
      <c r="A66" s="21">
        <f t="shared" si="1"/>
        <v>53</v>
      </c>
      <c r="B66" s="84" t="s">
        <v>579</v>
      </c>
      <c r="C66" s="85" t="s">
        <v>237</v>
      </c>
      <c r="D66" s="85" t="s">
        <v>582</v>
      </c>
      <c r="E66" s="85" t="s">
        <v>580</v>
      </c>
      <c r="F66" s="85" t="s">
        <v>425</v>
      </c>
      <c r="G66" s="77">
        <f>H66/1000</f>
        <v>350</v>
      </c>
      <c r="H66" s="78">
        <v>350000</v>
      </c>
    </row>
    <row r="67" spans="1:8" ht="38.25">
      <c r="A67" s="21">
        <f t="shared" si="1"/>
        <v>54</v>
      </c>
      <c r="B67" s="84" t="s">
        <v>583</v>
      </c>
      <c r="C67" s="85" t="s">
        <v>237</v>
      </c>
      <c r="D67" s="85" t="s">
        <v>582</v>
      </c>
      <c r="E67" s="85" t="s">
        <v>584</v>
      </c>
      <c r="F67" s="85" t="s">
        <v>683</v>
      </c>
      <c r="G67" s="77">
        <f t="shared" si="0"/>
        <v>137</v>
      </c>
      <c r="H67" s="78">
        <v>137000</v>
      </c>
    </row>
    <row r="68" spans="1:8" ht="12.75">
      <c r="A68" s="21">
        <f t="shared" si="1"/>
        <v>55</v>
      </c>
      <c r="B68" s="84" t="s">
        <v>579</v>
      </c>
      <c r="C68" s="85" t="s">
        <v>237</v>
      </c>
      <c r="D68" s="85" t="s">
        <v>582</v>
      </c>
      <c r="E68" s="85" t="s">
        <v>584</v>
      </c>
      <c r="F68" s="85" t="s">
        <v>425</v>
      </c>
      <c r="G68" s="77">
        <f t="shared" si="0"/>
        <v>137</v>
      </c>
      <c r="H68" s="78">
        <v>137000</v>
      </c>
    </row>
    <row r="69" spans="1:8" ht="12.75">
      <c r="A69" s="21">
        <f t="shared" si="1"/>
        <v>56</v>
      </c>
      <c r="B69" s="84" t="s">
        <v>544</v>
      </c>
      <c r="C69" s="85" t="s">
        <v>237</v>
      </c>
      <c r="D69" s="85" t="s">
        <v>172</v>
      </c>
      <c r="E69" s="85" t="s">
        <v>120</v>
      </c>
      <c r="F69" s="85" t="s">
        <v>683</v>
      </c>
      <c r="G69" s="77">
        <f t="shared" si="0"/>
        <v>23641.33307</v>
      </c>
      <c r="H69" s="78">
        <v>23641333.07</v>
      </c>
    </row>
    <row r="70" spans="1:8" ht="12.75">
      <c r="A70" s="21">
        <f t="shared" si="1"/>
        <v>57</v>
      </c>
      <c r="B70" s="84" t="s">
        <v>346</v>
      </c>
      <c r="C70" s="85" t="s">
        <v>237</v>
      </c>
      <c r="D70" s="85" t="s">
        <v>173</v>
      </c>
      <c r="E70" s="85" t="s">
        <v>120</v>
      </c>
      <c r="F70" s="85" t="s">
        <v>683</v>
      </c>
      <c r="G70" s="77">
        <f t="shared" si="0"/>
        <v>520</v>
      </c>
      <c r="H70" s="78">
        <v>520000</v>
      </c>
    </row>
    <row r="71" spans="1:8" ht="12.75">
      <c r="A71" s="21">
        <f t="shared" si="1"/>
        <v>58</v>
      </c>
      <c r="B71" s="84" t="s">
        <v>668</v>
      </c>
      <c r="C71" s="85" t="s">
        <v>237</v>
      </c>
      <c r="D71" s="85" t="s">
        <v>173</v>
      </c>
      <c r="E71" s="85" t="s">
        <v>680</v>
      </c>
      <c r="F71" s="85" t="s">
        <v>683</v>
      </c>
      <c r="G71" s="77">
        <f t="shared" si="0"/>
        <v>520</v>
      </c>
      <c r="H71" s="78">
        <v>520000</v>
      </c>
    </row>
    <row r="72" spans="1:8" ht="51">
      <c r="A72" s="21">
        <f t="shared" si="1"/>
        <v>59</v>
      </c>
      <c r="B72" s="84" t="s">
        <v>585</v>
      </c>
      <c r="C72" s="85" t="s">
        <v>237</v>
      </c>
      <c r="D72" s="85" t="s">
        <v>173</v>
      </c>
      <c r="E72" s="85" t="s">
        <v>586</v>
      </c>
      <c r="F72" s="85" t="s">
        <v>683</v>
      </c>
      <c r="G72" s="77">
        <f t="shared" si="0"/>
        <v>520</v>
      </c>
      <c r="H72" s="78">
        <v>520000</v>
      </c>
    </row>
    <row r="73" spans="1:8" ht="12.75">
      <c r="A73" s="21">
        <f t="shared" si="1"/>
        <v>60</v>
      </c>
      <c r="B73" s="84" t="s">
        <v>579</v>
      </c>
      <c r="C73" s="85" t="s">
        <v>237</v>
      </c>
      <c r="D73" s="85" t="s">
        <v>173</v>
      </c>
      <c r="E73" s="85" t="s">
        <v>586</v>
      </c>
      <c r="F73" s="85" t="s">
        <v>425</v>
      </c>
      <c r="G73" s="77">
        <f t="shared" si="0"/>
        <v>520</v>
      </c>
      <c r="H73" s="78">
        <v>520000</v>
      </c>
    </row>
    <row r="74" spans="1:8" ht="12.75">
      <c r="A74" s="21">
        <f t="shared" si="1"/>
        <v>61</v>
      </c>
      <c r="B74" s="84" t="s">
        <v>345</v>
      </c>
      <c r="C74" s="85" t="s">
        <v>237</v>
      </c>
      <c r="D74" s="85" t="s">
        <v>587</v>
      </c>
      <c r="E74" s="85" t="s">
        <v>120</v>
      </c>
      <c r="F74" s="85" t="s">
        <v>683</v>
      </c>
      <c r="G74" s="77">
        <f t="shared" si="0"/>
        <v>333</v>
      </c>
      <c r="H74" s="78">
        <v>333000</v>
      </c>
    </row>
    <row r="75" spans="1:8" ht="12.75">
      <c r="A75" s="21">
        <f t="shared" si="1"/>
        <v>62</v>
      </c>
      <c r="B75" s="84" t="s">
        <v>670</v>
      </c>
      <c r="C75" s="85" t="s">
        <v>237</v>
      </c>
      <c r="D75" s="85" t="s">
        <v>587</v>
      </c>
      <c r="E75" s="85" t="s">
        <v>588</v>
      </c>
      <c r="F75" s="85" t="s">
        <v>683</v>
      </c>
      <c r="G75" s="77">
        <f t="shared" si="0"/>
        <v>333</v>
      </c>
      <c r="H75" s="78">
        <v>333000</v>
      </c>
    </row>
    <row r="76" spans="1:8" ht="38.25">
      <c r="A76" s="21">
        <f t="shared" si="1"/>
        <v>63</v>
      </c>
      <c r="B76" s="84" t="s">
        <v>155</v>
      </c>
      <c r="C76" s="85" t="s">
        <v>237</v>
      </c>
      <c r="D76" s="85" t="s">
        <v>587</v>
      </c>
      <c r="E76" s="85" t="s">
        <v>156</v>
      </c>
      <c r="F76" s="85" t="s">
        <v>683</v>
      </c>
      <c r="G76" s="77">
        <f t="shared" si="0"/>
        <v>333</v>
      </c>
      <c r="H76" s="78">
        <v>333000</v>
      </c>
    </row>
    <row r="77" spans="1:8" ht="12.75">
      <c r="A77" s="21">
        <f t="shared" si="1"/>
        <v>64</v>
      </c>
      <c r="B77" s="84" t="s">
        <v>419</v>
      </c>
      <c r="C77" s="85" t="s">
        <v>237</v>
      </c>
      <c r="D77" s="85" t="s">
        <v>587</v>
      </c>
      <c r="E77" s="85" t="s">
        <v>156</v>
      </c>
      <c r="F77" s="85" t="s">
        <v>161</v>
      </c>
      <c r="G77" s="77">
        <f aca="true" t="shared" si="2" ref="G77:G140">H77/1000</f>
        <v>333</v>
      </c>
      <c r="H77" s="78">
        <v>333000</v>
      </c>
    </row>
    <row r="78" spans="1:8" ht="12.75">
      <c r="A78" s="21">
        <f aca="true" t="shared" si="3" ref="A78:A141">1+A77</f>
        <v>65</v>
      </c>
      <c r="B78" s="84" t="s">
        <v>347</v>
      </c>
      <c r="C78" s="85" t="s">
        <v>237</v>
      </c>
      <c r="D78" s="85" t="s">
        <v>241</v>
      </c>
      <c r="E78" s="85" t="s">
        <v>120</v>
      </c>
      <c r="F78" s="85" t="s">
        <v>683</v>
      </c>
      <c r="G78" s="77">
        <f t="shared" si="2"/>
        <v>682.019</v>
      </c>
      <c r="H78" s="78">
        <v>682019</v>
      </c>
    </row>
    <row r="79" spans="1:8" ht="12.75">
      <c r="A79" s="21">
        <f t="shared" si="3"/>
        <v>66</v>
      </c>
      <c r="B79" s="84" t="s">
        <v>668</v>
      </c>
      <c r="C79" s="85" t="s">
        <v>237</v>
      </c>
      <c r="D79" s="85" t="s">
        <v>241</v>
      </c>
      <c r="E79" s="85" t="s">
        <v>680</v>
      </c>
      <c r="F79" s="85" t="s">
        <v>683</v>
      </c>
      <c r="G79" s="77">
        <f t="shared" si="2"/>
        <v>682.019</v>
      </c>
      <c r="H79" s="78">
        <v>682019</v>
      </c>
    </row>
    <row r="80" spans="1:8" ht="38.25">
      <c r="A80" s="21">
        <f t="shared" si="3"/>
        <v>67</v>
      </c>
      <c r="B80" s="84" t="s">
        <v>589</v>
      </c>
      <c r="C80" s="85" t="s">
        <v>237</v>
      </c>
      <c r="D80" s="85" t="s">
        <v>241</v>
      </c>
      <c r="E80" s="85" t="s">
        <v>590</v>
      </c>
      <c r="F80" s="85" t="s">
        <v>683</v>
      </c>
      <c r="G80" s="77">
        <f t="shared" si="2"/>
        <v>682.019</v>
      </c>
      <c r="H80" s="78">
        <v>682019</v>
      </c>
    </row>
    <row r="81" spans="1:8" ht="12.75">
      <c r="A81" s="21">
        <f t="shared" si="3"/>
        <v>68</v>
      </c>
      <c r="B81" s="84" t="s">
        <v>579</v>
      </c>
      <c r="C81" s="85" t="s">
        <v>237</v>
      </c>
      <c r="D81" s="85" t="s">
        <v>241</v>
      </c>
      <c r="E81" s="85" t="s">
        <v>590</v>
      </c>
      <c r="F81" s="85" t="s">
        <v>425</v>
      </c>
      <c r="G81" s="77">
        <f t="shared" si="2"/>
        <v>682.019</v>
      </c>
      <c r="H81" s="78">
        <v>682019</v>
      </c>
    </row>
    <row r="82" spans="1:8" ht="12.75">
      <c r="A82" s="21">
        <f t="shared" si="3"/>
        <v>69</v>
      </c>
      <c r="B82" s="84" t="s">
        <v>348</v>
      </c>
      <c r="C82" s="85" t="s">
        <v>237</v>
      </c>
      <c r="D82" s="85" t="s">
        <v>242</v>
      </c>
      <c r="E82" s="85" t="s">
        <v>120</v>
      </c>
      <c r="F82" s="85" t="s">
        <v>683</v>
      </c>
      <c r="G82" s="77">
        <f t="shared" si="2"/>
        <v>2348.2</v>
      </c>
      <c r="H82" s="78">
        <v>2348200</v>
      </c>
    </row>
    <row r="83" spans="1:8" ht="12.75">
      <c r="A83" s="21">
        <f t="shared" si="3"/>
        <v>70</v>
      </c>
      <c r="B83" s="84" t="s">
        <v>668</v>
      </c>
      <c r="C83" s="85" t="s">
        <v>237</v>
      </c>
      <c r="D83" s="85" t="s">
        <v>242</v>
      </c>
      <c r="E83" s="85" t="s">
        <v>680</v>
      </c>
      <c r="F83" s="85" t="s">
        <v>683</v>
      </c>
      <c r="G83" s="77">
        <f t="shared" si="2"/>
        <v>2348.2</v>
      </c>
      <c r="H83" s="78">
        <v>2348200</v>
      </c>
    </row>
    <row r="84" spans="1:8" ht="38.25">
      <c r="A84" s="21">
        <f t="shared" si="3"/>
        <v>71</v>
      </c>
      <c r="B84" s="84" t="s">
        <v>589</v>
      </c>
      <c r="C84" s="85" t="s">
        <v>237</v>
      </c>
      <c r="D84" s="85" t="s">
        <v>242</v>
      </c>
      <c r="E84" s="85" t="s">
        <v>590</v>
      </c>
      <c r="F84" s="85" t="s">
        <v>683</v>
      </c>
      <c r="G84" s="77">
        <f t="shared" si="2"/>
        <v>2348.2</v>
      </c>
      <c r="H84" s="78">
        <v>2348200</v>
      </c>
    </row>
    <row r="85" spans="1:8" ht="12.75">
      <c r="A85" s="21">
        <f t="shared" si="3"/>
        <v>72</v>
      </c>
      <c r="B85" s="84" t="s">
        <v>579</v>
      </c>
      <c r="C85" s="85" t="s">
        <v>237</v>
      </c>
      <c r="D85" s="85" t="s">
        <v>242</v>
      </c>
      <c r="E85" s="85" t="s">
        <v>590</v>
      </c>
      <c r="F85" s="85" t="s">
        <v>425</v>
      </c>
      <c r="G85" s="77">
        <f t="shared" si="2"/>
        <v>2348.2</v>
      </c>
      <c r="H85" s="78">
        <v>2348200</v>
      </c>
    </row>
    <row r="86" spans="1:8" ht="12.75">
      <c r="A86" s="21">
        <f t="shared" si="3"/>
        <v>73</v>
      </c>
      <c r="B86" s="84" t="s">
        <v>349</v>
      </c>
      <c r="C86" s="85" t="s">
        <v>237</v>
      </c>
      <c r="D86" s="85" t="s">
        <v>591</v>
      </c>
      <c r="E86" s="85" t="s">
        <v>120</v>
      </c>
      <c r="F86" s="85" t="s">
        <v>683</v>
      </c>
      <c r="G86" s="77">
        <f t="shared" si="2"/>
        <v>1108.2</v>
      </c>
      <c r="H86" s="78">
        <v>1108200</v>
      </c>
    </row>
    <row r="87" spans="1:8" ht="12.75">
      <c r="A87" s="21">
        <f t="shared" si="3"/>
        <v>74</v>
      </c>
      <c r="B87" s="84" t="s">
        <v>668</v>
      </c>
      <c r="C87" s="85" t="s">
        <v>237</v>
      </c>
      <c r="D87" s="85" t="s">
        <v>591</v>
      </c>
      <c r="E87" s="85" t="s">
        <v>680</v>
      </c>
      <c r="F87" s="85" t="s">
        <v>683</v>
      </c>
      <c r="G87" s="77">
        <f t="shared" si="2"/>
        <v>790</v>
      </c>
      <c r="H87" s="78">
        <v>790000</v>
      </c>
    </row>
    <row r="88" spans="1:8" ht="25.5">
      <c r="A88" s="21">
        <f t="shared" si="3"/>
        <v>75</v>
      </c>
      <c r="B88" s="84" t="s">
        <v>803</v>
      </c>
      <c r="C88" s="85" t="s">
        <v>237</v>
      </c>
      <c r="D88" s="85" t="s">
        <v>591</v>
      </c>
      <c r="E88" s="85" t="s">
        <v>592</v>
      </c>
      <c r="F88" s="85" t="s">
        <v>683</v>
      </c>
      <c r="G88" s="77">
        <f t="shared" si="2"/>
        <v>790</v>
      </c>
      <c r="H88" s="78">
        <v>790000</v>
      </c>
    </row>
    <row r="89" spans="1:8" ht="12.75">
      <c r="A89" s="21">
        <f t="shared" si="3"/>
        <v>76</v>
      </c>
      <c r="B89" s="84" t="s">
        <v>579</v>
      </c>
      <c r="C89" s="85" t="s">
        <v>237</v>
      </c>
      <c r="D89" s="85" t="s">
        <v>591</v>
      </c>
      <c r="E89" s="85" t="s">
        <v>592</v>
      </c>
      <c r="F89" s="85" t="s">
        <v>425</v>
      </c>
      <c r="G89" s="77">
        <f t="shared" si="2"/>
        <v>790</v>
      </c>
      <c r="H89" s="78">
        <v>790000</v>
      </c>
    </row>
    <row r="90" spans="1:8" ht="25.5">
      <c r="A90" s="21">
        <f t="shared" si="3"/>
        <v>77</v>
      </c>
      <c r="B90" s="84" t="s">
        <v>352</v>
      </c>
      <c r="C90" s="85" t="s">
        <v>237</v>
      </c>
      <c r="D90" s="85" t="s">
        <v>591</v>
      </c>
      <c r="E90" s="85" t="s">
        <v>593</v>
      </c>
      <c r="F90" s="85" t="s">
        <v>683</v>
      </c>
      <c r="G90" s="77">
        <f t="shared" si="2"/>
        <v>318.2</v>
      </c>
      <c r="H90" s="78">
        <v>318200</v>
      </c>
    </row>
    <row r="91" spans="1:8" ht="12.75">
      <c r="A91" s="21">
        <f t="shared" si="3"/>
        <v>78</v>
      </c>
      <c r="B91" s="84" t="s">
        <v>579</v>
      </c>
      <c r="C91" s="85" t="s">
        <v>237</v>
      </c>
      <c r="D91" s="85" t="s">
        <v>591</v>
      </c>
      <c r="E91" s="85" t="s">
        <v>593</v>
      </c>
      <c r="F91" s="85" t="s">
        <v>425</v>
      </c>
      <c r="G91" s="77">
        <f t="shared" si="2"/>
        <v>318.2</v>
      </c>
      <c r="H91" s="78">
        <v>318200</v>
      </c>
    </row>
    <row r="92" spans="1:8" ht="12.75">
      <c r="A92" s="21">
        <f t="shared" si="3"/>
        <v>79</v>
      </c>
      <c r="B92" s="84" t="s">
        <v>344</v>
      </c>
      <c r="C92" s="85" t="s">
        <v>237</v>
      </c>
      <c r="D92" s="85" t="s">
        <v>174</v>
      </c>
      <c r="E92" s="85" t="s">
        <v>120</v>
      </c>
      <c r="F92" s="85" t="s">
        <v>683</v>
      </c>
      <c r="G92" s="77">
        <f t="shared" si="2"/>
        <v>18649.91407</v>
      </c>
      <c r="H92" s="78">
        <v>18649914.07</v>
      </c>
    </row>
    <row r="93" spans="1:8" ht="25.5">
      <c r="A93" s="21">
        <f t="shared" si="3"/>
        <v>80</v>
      </c>
      <c r="B93" s="84" t="s">
        <v>666</v>
      </c>
      <c r="C93" s="85" t="s">
        <v>237</v>
      </c>
      <c r="D93" s="85" t="s">
        <v>174</v>
      </c>
      <c r="E93" s="85" t="s">
        <v>222</v>
      </c>
      <c r="F93" s="85" t="s">
        <v>683</v>
      </c>
      <c r="G93" s="77">
        <f t="shared" si="2"/>
        <v>134</v>
      </c>
      <c r="H93" s="78">
        <v>134000</v>
      </c>
    </row>
    <row r="94" spans="1:8" ht="38.25">
      <c r="A94" s="21">
        <f t="shared" si="3"/>
        <v>81</v>
      </c>
      <c r="B94" s="84" t="s">
        <v>594</v>
      </c>
      <c r="C94" s="85" t="s">
        <v>237</v>
      </c>
      <c r="D94" s="85" t="s">
        <v>174</v>
      </c>
      <c r="E94" s="85" t="s">
        <v>595</v>
      </c>
      <c r="F94" s="85" t="s">
        <v>683</v>
      </c>
      <c r="G94" s="77">
        <f t="shared" si="2"/>
        <v>134</v>
      </c>
      <c r="H94" s="78">
        <v>134000</v>
      </c>
    </row>
    <row r="95" spans="1:8" ht="12.75">
      <c r="A95" s="21">
        <f t="shared" si="3"/>
        <v>82</v>
      </c>
      <c r="B95" s="84" t="s">
        <v>419</v>
      </c>
      <c r="C95" s="85" t="s">
        <v>237</v>
      </c>
      <c r="D95" s="85" t="s">
        <v>174</v>
      </c>
      <c r="E95" s="85" t="s">
        <v>595</v>
      </c>
      <c r="F95" s="85" t="s">
        <v>161</v>
      </c>
      <c r="G95" s="77">
        <f t="shared" si="2"/>
        <v>134</v>
      </c>
      <c r="H95" s="78">
        <v>134000</v>
      </c>
    </row>
    <row r="96" spans="1:8" ht="12.75">
      <c r="A96" s="21">
        <f t="shared" si="3"/>
        <v>83</v>
      </c>
      <c r="B96" s="84" t="s">
        <v>668</v>
      </c>
      <c r="C96" s="85" t="s">
        <v>237</v>
      </c>
      <c r="D96" s="85" t="s">
        <v>174</v>
      </c>
      <c r="E96" s="85" t="s">
        <v>680</v>
      </c>
      <c r="F96" s="85" t="s">
        <v>683</v>
      </c>
      <c r="G96" s="77">
        <f t="shared" si="2"/>
        <v>6732.7</v>
      </c>
      <c r="H96" s="78">
        <v>6732700</v>
      </c>
    </row>
    <row r="97" spans="1:8" ht="38.25">
      <c r="A97" s="21">
        <f t="shared" si="3"/>
        <v>84</v>
      </c>
      <c r="B97" s="84" t="s">
        <v>38</v>
      </c>
      <c r="C97" s="85" t="s">
        <v>237</v>
      </c>
      <c r="D97" s="85" t="s">
        <v>174</v>
      </c>
      <c r="E97" s="85" t="s">
        <v>844</v>
      </c>
      <c r="F97" s="85" t="s">
        <v>683</v>
      </c>
      <c r="G97" s="77">
        <f t="shared" si="2"/>
        <v>724</v>
      </c>
      <c r="H97" s="78">
        <v>724000</v>
      </c>
    </row>
    <row r="98" spans="1:8" ht="12.75">
      <c r="A98" s="21">
        <f t="shared" si="3"/>
        <v>85</v>
      </c>
      <c r="B98" s="84" t="s">
        <v>579</v>
      </c>
      <c r="C98" s="85" t="s">
        <v>237</v>
      </c>
      <c r="D98" s="85" t="s">
        <v>174</v>
      </c>
      <c r="E98" s="85" t="s">
        <v>844</v>
      </c>
      <c r="F98" s="85" t="s">
        <v>425</v>
      </c>
      <c r="G98" s="77">
        <f t="shared" si="2"/>
        <v>724</v>
      </c>
      <c r="H98" s="78">
        <v>724000</v>
      </c>
    </row>
    <row r="99" spans="1:8" ht="51">
      <c r="A99" s="21">
        <f t="shared" si="3"/>
        <v>86</v>
      </c>
      <c r="B99" s="84" t="s">
        <v>7</v>
      </c>
      <c r="C99" s="85" t="s">
        <v>237</v>
      </c>
      <c r="D99" s="85" t="s">
        <v>174</v>
      </c>
      <c r="E99" s="85" t="s">
        <v>30</v>
      </c>
      <c r="F99" s="85" t="s">
        <v>683</v>
      </c>
      <c r="G99" s="77">
        <f t="shared" si="2"/>
        <v>1338.05</v>
      </c>
      <c r="H99" s="78">
        <v>1338050</v>
      </c>
    </row>
    <row r="100" spans="1:8" ht="12.75">
      <c r="A100" s="21">
        <f t="shared" si="3"/>
        <v>87</v>
      </c>
      <c r="B100" s="84" t="s">
        <v>579</v>
      </c>
      <c r="C100" s="85" t="s">
        <v>237</v>
      </c>
      <c r="D100" s="85" t="s">
        <v>174</v>
      </c>
      <c r="E100" s="85" t="s">
        <v>30</v>
      </c>
      <c r="F100" s="85" t="s">
        <v>425</v>
      </c>
      <c r="G100" s="77">
        <f t="shared" si="2"/>
        <v>1338.05</v>
      </c>
      <c r="H100" s="78">
        <v>1338050</v>
      </c>
    </row>
    <row r="101" spans="1:8" ht="38.25">
      <c r="A101" s="21">
        <f t="shared" si="3"/>
        <v>88</v>
      </c>
      <c r="B101" s="84" t="s">
        <v>492</v>
      </c>
      <c r="C101" s="85" t="s">
        <v>237</v>
      </c>
      <c r="D101" s="85" t="s">
        <v>174</v>
      </c>
      <c r="E101" s="85" t="s">
        <v>596</v>
      </c>
      <c r="F101" s="85" t="s">
        <v>683</v>
      </c>
      <c r="G101" s="77">
        <f t="shared" si="2"/>
        <v>920</v>
      </c>
      <c r="H101" s="78">
        <v>920000</v>
      </c>
    </row>
    <row r="102" spans="1:8" ht="12.75">
      <c r="A102" s="21">
        <f t="shared" si="3"/>
        <v>89</v>
      </c>
      <c r="B102" s="84" t="s">
        <v>579</v>
      </c>
      <c r="C102" s="85" t="s">
        <v>237</v>
      </c>
      <c r="D102" s="85" t="s">
        <v>174</v>
      </c>
      <c r="E102" s="85" t="s">
        <v>596</v>
      </c>
      <c r="F102" s="85" t="s">
        <v>425</v>
      </c>
      <c r="G102" s="77">
        <f t="shared" si="2"/>
        <v>920</v>
      </c>
      <c r="H102" s="78">
        <v>920000</v>
      </c>
    </row>
    <row r="103" spans="1:8" ht="25.5">
      <c r="A103" s="21">
        <f t="shared" si="3"/>
        <v>90</v>
      </c>
      <c r="B103" s="84" t="s">
        <v>597</v>
      </c>
      <c r="C103" s="85" t="s">
        <v>237</v>
      </c>
      <c r="D103" s="85" t="s">
        <v>174</v>
      </c>
      <c r="E103" s="85" t="s">
        <v>598</v>
      </c>
      <c r="F103" s="85" t="s">
        <v>683</v>
      </c>
      <c r="G103" s="77">
        <f t="shared" si="2"/>
        <v>3675.65</v>
      </c>
      <c r="H103" s="78">
        <v>3675650</v>
      </c>
    </row>
    <row r="104" spans="1:8" ht="12.75">
      <c r="A104" s="21">
        <f t="shared" si="3"/>
        <v>91</v>
      </c>
      <c r="B104" s="84" t="s">
        <v>579</v>
      </c>
      <c r="C104" s="85" t="s">
        <v>237</v>
      </c>
      <c r="D104" s="85" t="s">
        <v>174</v>
      </c>
      <c r="E104" s="85" t="s">
        <v>598</v>
      </c>
      <c r="F104" s="85" t="s">
        <v>425</v>
      </c>
      <c r="G104" s="77">
        <f t="shared" si="2"/>
        <v>3675.65</v>
      </c>
      <c r="H104" s="78">
        <v>3675650</v>
      </c>
    </row>
    <row r="105" spans="1:8" ht="38.25">
      <c r="A105" s="21">
        <f t="shared" si="3"/>
        <v>92</v>
      </c>
      <c r="B105" s="84" t="s">
        <v>804</v>
      </c>
      <c r="C105" s="85" t="s">
        <v>237</v>
      </c>
      <c r="D105" s="85" t="s">
        <v>174</v>
      </c>
      <c r="E105" s="85" t="s">
        <v>107</v>
      </c>
      <c r="F105" s="85" t="s">
        <v>683</v>
      </c>
      <c r="G105" s="77">
        <f t="shared" si="2"/>
        <v>75</v>
      </c>
      <c r="H105" s="78">
        <v>75000</v>
      </c>
    </row>
    <row r="106" spans="1:8" ht="12.75">
      <c r="A106" s="21">
        <f t="shared" si="3"/>
        <v>93</v>
      </c>
      <c r="B106" s="84" t="s">
        <v>579</v>
      </c>
      <c r="C106" s="85" t="s">
        <v>237</v>
      </c>
      <c r="D106" s="85" t="s">
        <v>174</v>
      </c>
      <c r="E106" s="85" t="s">
        <v>107</v>
      </c>
      <c r="F106" s="85" t="s">
        <v>425</v>
      </c>
      <c r="G106" s="77">
        <f t="shared" si="2"/>
        <v>75</v>
      </c>
      <c r="H106" s="78">
        <v>75000</v>
      </c>
    </row>
    <row r="107" spans="1:8" ht="25.5">
      <c r="A107" s="21">
        <f t="shared" si="3"/>
        <v>94</v>
      </c>
      <c r="B107" s="84" t="s">
        <v>671</v>
      </c>
      <c r="C107" s="85" t="s">
        <v>237</v>
      </c>
      <c r="D107" s="85" t="s">
        <v>174</v>
      </c>
      <c r="E107" s="85" t="s">
        <v>509</v>
      </c>
      <c r="F107" s="85" t="s">
        <v>683</v>
      </c>
      <c r="G107" s="77">
        <f t="shared" si="2"/>
        <v>222.2</v>
      </c>
      <c r="H107" s="78">
        <v>222200</v>
      </c>
    </row>
    <row r="108" spans="1:8" ht="51">
      <c r="A108" s="21">
        <f t="shared" si="3"/>
        <v>95</v>
      </c>
      <c r="B108" s="84" t="s">
        <v>108</v>
      </c>
      <c r="C108" s="85" t="s">
        <v>237</v>
      </c>
      <c r="D108" s="85" t="s">
        <v>174</v>
      </c>
      <c r="E108" s="85" t="s">
        <v>109</v>
      </c>
      <c r="F108" s="85" t="s">
        <v>683</v>
      </c>
      <c r="G108" s="77">
        <f t="shared" si="2"/>
        <v>222.2</v>
      </c>
      <c r="H108" s="78">
        <v>222200</v>
      </c>
    </row>
    <row r="109" spans="1:8" ht="12.75">
      <c r="A109" s="21">
        <f t="shared" si="3"/>
        <v>96</v>
      </c>
      <c r="B109" s="84" t="s">
        <v>579</v>
      </c>
      <c r="C109" s="85" t="s">
        <v>237</v>
      </c>
      <c r="D109" s="85" t="s">
        <v>174</v>
      </c>
      <c r="E109" s="85" t="s">
        <v>109</v>
      </c>
      <c r="F109" s="85" t="s">
        <v>425</v>
      </c>
      <c r="G109" s="77">
        <f t="shared" si="2"/>
        <v>222.2</v>
      </c>
      <c r="H109" s="78">
        <v>222200</v>
      </c>
    </row>
    <row r="110" spans="1:8" ht="25.5">
      <c r="A110" s="21">
        <f t="shared" si="3"/>
        <v>97</v>
      </c>
      <c r="B110" s="84" t="s">
        <v>672</v>
      </c>
      <c r="C110" s="85" t="s">
        <v>237</v>
      </c>
      <c r="D110" s="85" t="s">
        <v>174</v>
      </c>
      <c r="E110" s="85" t="s">
        <v>511</v>
      </c>
      <c r="F110" s="85" t="s">
        <v>683</v>
      </c>
      <c r="G110" s="77">
        <f t="shared" si="2"/>
        <v>11443.014070000001</v>
      </c>
      <c r="H110" s="78">
        <v>11443014.07</v>
      </c>
    </row>
    <row r="111" spans="1:8" ht="38.25">
      <c r="A111" s="21">
        <f t="shared" si="3"/>
        <v>98</v>
      </c>
      <c r="B111" s="84" t="s">
        <v>110</v>
      </c>
      <c r="C111" s="85" t="s">
        <v>237</v>
      </c>
      <c r="D111" s="85" t="s">
        <v>174</v>
      </c>
      <c r="E111" s="85" t="s">
        <v>111</v>
      </c>
      <c r="F111" s="85" t="s">
        <v>683</v>
      </c>
      <c r="G111" s="77">
        <f t="shared" si="2"/>
        <v>11443.014070000001</v>
      </c>
      <c r="H111" s="78">
        <v>11443014.07</v>
      </c>
    </row>
    <row r="112" spans="1:8" ht="12.75">
      <c r="A112" s="21">
        <f t="shared" si="3"/>
        <v>99</v>
      </c>
      <c r="B112" s="84" t="s">
        <v>579</v>
      </c>
      <c r="C112" s="85" t="s">
        <v>237</v>
      </c>
      <c r="D112" s="85" t="s">
        <v>174</v>
      </c>
      <c r="E112" s="85" t="s">
        <v>111</v>
      </c>
      <c r="F112" s="85" t="s">
        <v>425</v>
      </c>
      <c r="G112" s="77">
        <f t="shared" si="2"/>
        <v>11443.014070000001</v>
      </c>
      <c r="H112" s="78">
        <v>11443014.07</v>
      </c>
    </row>
    <row r="113" spans="1:8" ht="25.5">
      <c r="A113" s="21">
        <f t="shared" si="3"/>
        <v>100</v>
      </c>
      <c r="B113" s="84" t="s">
        <v>673</v>
      </c>
      <c r="C113" s="85" t="s">
        <v>237</v>
      </c>
      <c r="D113" s="85" t="s">
        <v>174</v>
      </c>
      <c r="E113" s="85" t="s">
        <v>112</v>
      </c>
      <c r="F113" s="85" t="s">
        <v>683</v>
      </c>
      <c r="G113" s="77">
        <f t="shared" si="2"/>
        <v>118</v>
      </c>
      <c r="H113" s="78">
        <v>118000</v>
      </c>
    </row>
    <row r="114" spans="1:8" ht="38.25">
      <c r="A114" s="21">
        <f t="shared" si="3"/>
        <v>101</v>
      </c>
      <c r="B114" s="84" t="s">
        <v>8</v>
      </c>
      <c r="C114" s="85" t="s">
        <v>237</v>
      </c>
      <c r="D114" s="85" t="s">
        <v>174</v>
      </c>
      <c r="E114" s="85" t="s">
        <v>512</v>
      </c>
      <c r="F114" s="85" t="s">
        <v>683</v>
      </c>
      <c r="G114" s="77">
        <f t="shared" si="2"/>
        <v>118</v>
      </c>
      <c r="H114" s="78">
        <v>118000</v>
      </c>
    </row>
    <row r="115" spans="1:8" ht="12.75">
      <c r="A115" s="21">
        <f t="shared" si="3"/>
        <v>102</v>
      </c>
      <c r="B115" s="84" t="s">
        <v>579</v>
      </c>
      <c r="C115" s="85" t="s">
        <v>237</v>
      </c>
      <c r="D115" s="85" t="s">
        <v>174</v>
      </c>
      <c r="E115" s="85" t="s">
        <v>512</v>
      </c>
      <c r="F115" s="85" t="s">
        <v>425</v>
      </c>
      <c r="G115" s="77">
        <f t="shared" si="2"/>
        <v>118</v>
      </c>
      <c r="H115" s="78">
        <v>118000</v>
      </c>
    </row>
    <row r="116" spans="1:8" ht="12.75">
      <c r="A116" s="21">
        <f t="shared" si="3"/>
        <v>103</v>
      </c>
      <c r="B116" s="84" t="s">
        <v>545</v>
      </c>
      <c r="C116" s="85" t="s">
        <v>237</v>
      </c>
      <c r="D116" s="85" t="s">
        <v>175</v>
      </c>
      <c r="E116" s="85" t="s">
        <v>120</v>
      </c>
      <c r="F116" s="85" t="s">
        <v>683</v>
      </c>
      <c r="G116" s="77">
        <f t="shared" si="2"/>
        <v>1989.23</v>
      </c>
      <c r="H116" s="78">
        <v>1989230</v>
      </c>
    </row>
    <row r="117" spans="1:8" ht="12.75">
      <c r="A117" s="21">
        <f t="shared" si="3"/>
        <v>104</v>
      </c>
      <c r="B117" s="84" t="s">
        <v>353</v>
      </c>
      <c r="C117" s="85" t="s">
        <v>237</v>
      </c>
      <c r="D117" s="85" t="s">
        <v>176</v>
      </c>
      <c r="E117" s="85" t="s">
        <v>120</v>
      </c>
      <c r="F117" s="85" t="s">
        <v>683</v>
      </c>
      <c r="G117" s="77">
        <f t="shared" si="2"/>
        <v>1176</v>
      </c>
      <c r="H117" s="78">
        <v>1176000</v>
      </c>
    </row>
    <row r="118" spans="1:8" ht="12.75">
      <c r="A118" s="21">
        <f t="shared" si="3"/>
        <v>105</v>
      </c>
      <c r="B118" s="84" t="s">
        <v>645</v>
      </c>
      <c r="C118" s="85" t="s">
        <v>237</v>
      </c>
      <c r="D118" s="85" t="s">
        <v>176</v>
      </c>
      <c r="E118" s="85" t="s">
        <v>641</v>
      </c>
      <c r="F118" s="85" t="s">
        <v>683</v>
      </c>
      <c r="G118" s="77">
        <f t="shared" si="2"/>
        <v>315.5</v>
      </c>
      <c r="H118" s="78">
        <v>315500</v>
      </c>
    </row>
    <row r="119" spans="1:8" ht="25.5">
      <c r="A119" s="21">
        <f t="shared" si="3"/>
        <v>106</v>
      </c>
      <c r="B119" s="84" t="s">
        <v>646</v>
      </c>
      <c r="C119" s="85" t="s">
        <v>237</v>
      </c>
      <c r="D119" s="85" t="s">
        <v>176</v>
      </c>
      <c r="E119" s="85" t="s">
        <v>643</v>
      </c>
      <c r="F119" s="85" t="s">
        <v>683</v>
      </c>
      <c r="G119" s="77">
        <f t="shared" si="2"/>
        <v>315.5</v>
      </c>
      <c r="H119" s="78">
        <v>315500</v>
      </c>
    </row>
    <row r="120" spans="1:8" ht="12.75">
      <c r="A120" s="21">
        <f t="shared" si="3"/>
        <v>107</v>
      </c>
      <c r="B120" s="84" t="s">
        <v>824</v>
      </c>
      <c r="C120" s="85" t="s">
        <v>237</v>
      </c>
      <c r="D120" s="85" t="s">
        <v>176</v>
      </c>
      <c r="E120" s="85" t="s">
        <v>643</v>
      </c>
      <c r="F120" s="85" t="s">
        <v>308</v>
      </c>
      <c r="G120" s="77">
        <f t="shared" si="2"/>
        <v>315.5</v>
      </c>
      <c r="H120" s="78">
        <v>315500</v>
      </c>
    </row>
    <row r="121" spans="1:8" ht="12.75">
      <c r="A121" s="21">
        <f t="shared" si="3"/>
        <v>108</v>
      </c>
      <c r="B121" s="84" t="s">
        <v>668</v>
      </c>
      <c r="C121" s="85" t="s">
        <v>237</v>
      </c>
      <c r="D121" s="85" t="s">
        <v>176</v>
      </c>
      <c r="E121" s="85" t="s">
        <v>680</v>
      </c>
      <c r="F121" s="85" t="s">
        <v>683</v>
      </c>
      <c r="G121" s="77">
        <f t="shared" si="2"/>
        <v>286</v>
      </c>
      <c r="H121" s="78">
        <v>286000</v>
      </c>
    </row>
    <row r="122" spans="1:8" ht="51">
      <c r="A122" s="21">
        <f t="shared" si="3"/>
        <v>109</v>
      </c>
      <c r="B122" s="84" t="s">
        <v>77</v>
      </c>
      <c r="C122" s="85" t="s">
        <v>237</v>
      </c>
      <c r="D122" s="85" t="s">
        <v>176</v>
      </c>
      <c r="E122" s="85" t="s">
        <v>113</v>
      </c>
      <c r="F122" s="85" t="s">
        <v>683</v>
      </c>
      <c r="G122" s="77">
        <f t="shared" si="2"/>
        <v>286</v>
      </c>
      <c r="H122" s="78">
        <v>286000</v>
      </c>
    </row>
    <row r="123" spans="1:8" ht="12.75">
      <c r="A123" s="21">
        <f t="shared" si="3"/>
        <v>110</v>
      </c>
      <c r="B123" s="84" t="s">
        <v>579</v>
      </c>
      <c r="C123" s="85" t="s">
        <v>237</v>
      </c>
      <c r="D123" s="85" t="s">
        <v>176</v>
      </c>
      <c r="E123" s="85" t="s">
        <v>113</v>
      </c>
      <c r="F123" s="85" t="s">
        <v>425</v>
      </c>
      <c r="G123" s="77">
        <f t="shared" si="2"/>
        <v>286</v>
      </c>
      <c r="H123" s="78">
        <v>286000</v>
      </c>
    </row>
    <row r="124" spans="1:8" ht="38.25">
      <c r="A124" s="21">
        <f t="shared" si="3"/>
        <v>111</v>
      </c>
      <c r="B124" s="84" t="s">
        <v>73</v>
      </c>
      <c r="C124" s="85" t="s">
        <v>237</v>
      </c>
      <c r="D124" s="85" t="s">
        <v>176</v>
      </c>
      <c r="E124" s="85" t="s">
        <v>806</v>
      </c>
      <c r="F124" s="85" t="s">
        <v>683</v>
      </c>
      <c r="G124" s="77">
        <f t="shared" si="2"/>
        <v>574.5</v>
      </c>
      <c r="H124" s="78">
        <v>574500</v>
      </c>
    </row>
    <row r="125" spans="1:8" ht="25.5">
      <c r="A125" s="21">
        <f t="shared" si="3"/>
        <v>112</v>
      </c>
      <c r="B125" s="84" t="s">
        <v>601</v>
      </c>
      <c r="C125" s="85" t="s">
        <v>237</v>
      </c>
      <c r="D125" s="85" t="s">
        <v>176</v>
      </c>
      <c r="E125" s="85" t="s">
        <v>602</v>
      </c>
      <c r="F125" s="85" t="s">
        <v>683</v>
      </c>
      <c r="G125" s="77">
        <f t="shared" si="2"/>
        <v>574.5</v>
      </c>
      <c r="H125" s="78">
        <v>574500</v>
      </c>
    </row>
    <row r="126" spans="1:8" ht="12.75">
      <c r="A126" s="21">
        <f t="shared" si="3"/>
        <v>113</v>
      </c>
      <c r="B126" s="84" t="s">
        <v>824</v>
      </c>
      <c r="C126" s="85" t="s">
        <v>237</v>
      </c>
      <c r="D126" s="85" t="s">
        <v>176</v>
      </c>
      <c r="E126" s="85" t="s">
        <v>602</v>
      </c>
      <c r="F126" s="85" t="s">
        <v>308</v>
      </c>
      <c r="G126" s="77">
        <f t="shared" si="2"/>
        <v>574.5</v>
      </c>
      <c r="H126" s="78">
        <v>574500</v>
      </c>
    </row>
    <row r="127" spans="1:8" ht="12.75">
      <c r="A127" s="21">
        <f t="shared" si="3"/>
        <v>114</v>
      </c>
      <c r="B127" s="84" t="s">
        <v>354</v>
      </c>
      <c r="C127" s="85" t="s">
        <v>237</v>
      </c>
      <c r="D127" s="85" t="s">
        <v>177</v>
      </c>
      <c r="E127" s="85" t="s">
        <v>120</v>
      </c>
      <c r="F127" s="85" t="s">
        <v>683</v>
      </c>
      <c r="G127" s="77">
        <f t="shared" si="2"/>
        <v>267.23</v>
      </c>
      <c r="H127" s="78">
        <v>267230</v>
      </c>
    </row>
    <row r="128" spans="1:8" ht="12.75">
      <c r="A128" s="21">
        <f t="shared" si="3"/>
        <v>115</v>
      </c>
      <c r="B128" s="84" t="s">
        <v>668</v>
      </c>
      <c r="C128" s="85" t="s">
        <v>237</v>
      </c>
      <c r="D128" s="85" t="s">
        <v>177</v>
      </c>
      <c r="E128" s="85" t="s">
        <v>680</v>
      </c>
      <c r="F128" s="85" t="s">
        <v>683</v>
      </c>
      <c r="G128" s="77">
        <f t="shared" si="2"/>
        <v>267.23</v>
      </c>
      <c r="H128" s="78">
        <v>267230</v>
      </c>
    </row>
    <row r="129" spans="1:8" ht="38.25">
      <c r="A129" s="21">
        <f t="shared" si="3"/>
        <v>116</v>
      </c>
      <c r="B129" s="84" t="s">
        <v>123</v>
      </c>
      <c r="C129" s="85" t="s">
        <v>237</v>
      </c>
      <c r="D129" s="85" t="s">
        <v>177</v>
      </c>
      <c r="E129" s="85" t="s">
        <v>124</v>
      </c>
      <c r="F129" s="85" t="s">
        <v>683</v>
      </c>
      <c r="G129" s="77">
        <f t="shared" si="2"/>
        <v>267.23</v>
      </c>
      <c r="H129" s="78">
        <v>267230</v>
      </c>
    </row>
    <row r="130" spans="1:8" ht="12.75">
      <c r="A130" s="21">
        <f t="shared" si="3"/>
        <v>117</v>
      </c>
      <c r="B130" s="84" t="s">
        <v>579</v>
      </c>
      <c r="C130" s="85" t="s">
        <v>237</v>
      </c>
      <c r="D130" s="85" t="s">
        <v>177</v>
      </c>
      <c r="E130" s="85" t="s">
        <v>124</v>
      </c>
      <c r="F130" s="85" t="s">
        <v>425</v>
      </c>
      <c r="G130" s="77">
        <f t="shared" si="2"/>
        <v>267.23</v>
      </c>
      <c r="H130" s="78">
        <v>267230</v>
      </c>
    </row>
    <row r="131" spans="1:8" ht="12.75">
      <c r="A131" s="21">
        <f t="shared" si="3"/>
        <v>118</v>
      </c>
      <c r="B131" s="84" t="s">
        <v>355</v>
      </c>
      <c r="C131" s="85" t="s">
        <v>237</v>
      </c>
      <c r="D131" s="85" t="s">
        <v>125</v>
      </c>
      <c r="E131" s="85" t="s">
        <v>120</v>
      </c>
      <c r="F131" s="85" t="s">
        <v>683</v>
      </c>
      <c r="G131" s="77">
        <f t="shared" si="2"/>
        <v>546</v>
      </c>
      <c r="H131" s="78">
        <v>546000</v>
      </c>
    </row>
    <row r="132" spans="1:8" ht="12.75">
      <c r="A132" s="21">
        <f t="shared" si="3"/>
        <v>119</v>
      </c>
      <c r="B132" s="84" t="s">
        <v>668</v>
      </c>
      <c r="C132" s="85" t="s">
        <v>237</v>
      </c>
      <c r="D132" s="85" t="s">
        <v>125</v>
      </c>
      <c r="E132" s="85" t="s">
        <v>680</v>
      </c>
      <c r="F132" s="85" t="s">
        <v>683</v>
      </c>
      <c r="G132" s="77">
        <f t="shared" si="2"/>
        <v>546</v>
      </c>
      <c r="H132" s="78">
        <v>546000</v>
      </c>
    </row>
    <row r="133" spans="1:8" ht="38.25">
      <c r="A133" s="21">
        <f t="shared" si="3"/>
        <v>120</v>
      </c>
      <c r="B133" s="84" t="s">
        <v>513</v>
      </c>
      <c r="C133" s="85" t="s">
        <v>237</v>
      </c>
      <c r="D133" s="85" t="s">
        <v>125</v>
      </c>
      <c r="E133" s="85" t="s">
        <v>126</v>
      </c>
      <c r="F133" s="85" t="s">
        <v>683</v>
      </c>
      <c r="G133" s="77">
        <f t="shared" si="2"/>
        <v>546</v>
      </c>
      <c r="H133" s="78">
        <v>546000</v>
      </c>
    </row>
    <row r="134" spans="1:8" ht="12.75">
      <c r="A134" s="21">
        <f t="shared" si="3"/>
        <v>121</v>
      </c>
      <c r="B134" s="84" t="s">
        <v>579</v>
      </c>
      <c r="C134" s="85" t="s">
        <v>237</v>
      </c>
      <c r="D134" s="85" t="s">
        <v>125</v>
      </c>
      <c r="E134" s="85" t="s">
        <v>126</v>
      </c>
      <c r="F134" s="85" t="s">
        <v>425</v>
      </c>
      <c r="G134" s="77">
        <f t="shared" si="2"/>
        <v>546</v>
      </c>
      <c r="H134" s="78">
        <v>546000</v>
      </c>
    </row>
    <row r="135" spans="1:8" ht="12.75">
      <c r="A135" s="21">
        <f t="shared" si="3"/>
        <v>122</v>
      </c>
      <c r="B135" s="84" t="s">
        <v>546</v>
      </c>
      <c r="C135" s="85" t="s">
        <v>237</v>
      </c>
      <c r="D135" s="85" t="s">
        <v>178</v>
      </c>
      <c r="E135" s="85" t="s">
        <v>120</v>
      </c>
      <c r="F135" s="85" t="s">
        <v>683</v>
      </c>
      <c r="G135" s="77">
        <f t="shared" si="2"/>
        <v>1500</v>
      </c>
      <c r="H135" s="78">
        <v>1500000</v>
      </c>
    </row>
    <row r="136" spans="1:8" ht="12.75">
      <c r="A136" s="21">
        <f t="shared" si="3"/>
        <v>123</v>
      </c>
      <c r="B136" s="84" t="s">
        <v>657</v>
      </c>
      <c r="C136" s="85" t="s">
        <v>237</v>
      </c>
      <c r="D136" s="85" t="s">
        <v>179</v>
      </c>
      <c r="E136" s="85" t="s">
        <v>120</v>
      </c>
      <c r="F136" s="85" t="s">
        <v>683</v>
      </c>
      <c r="G136" s="77">
        <f t="shared" si="2"/>
        <v>1500</v>
      </c>
      <c r="H136" s="78">
        <v>1500000</v>
      </c>
    </row>
    <row r="137" spans="1:8" ht="12.75">
      <c r="A137" s="21">
        <f t="shared" si="3"/>
        <v>124</v>
      </c>
      <c r="B137" s="84" t="s">
        <v>668</v>
      </c>
      <c r="C137" s="85" t="s">
        <v>237</v>
      </c>
      <c r="D137" s="85" t="s">
        <v>179</v>
      </c>
      <c r="E137" s="85" t="s">
        <v>680</v>
      </c>
      <c r="F137" s="85" t="s">
        <v>683</v>
      </c>
      <c r="G137" s="77">
        <f t="shared" si="2"/>
        <v>1500</v>
      </c>
      <c r="H137" s="78">
        <v>1500000</v>
      </c>
    </row>
    <row r="138" spans="1:8" ht="38.25">
      <c r="A138" s="21">
        <f t="shared" si="3"/>
        <v>125</v>
      </c>
      <c r="B138" s="84" t="s">
        <v>514</v>
      </c>
      <c r="C138" s="85" t="s">
        <v>237</v>
      </c>
      <c r="D138" s="85" t="s">
        <v>179</v>
      </c>
      <c r="E138" s="85" t="s">
        <v>127</v>
      </c>
      <c r="F138" s="85" t="s">
        <v>683</v>
      </c>
      <c r="G138" s="77">
        <f t="shared" si="2"/>
        <v>1500</v>
      </c>
      <c r="H138" s="78">
        <v>1500000</v>
      </c>
    </row>
    <row r="139" spans="1:8" ht="12.75">
      <c r="A139" s="21">
        <f t="shared" si="3"/>
        <v>126</v>
      </c>
      <c r="B139" s="84" t="s">
        <v>579</v>
      </c>
      <c r="C139" s="85" t="s">
        <v>237</v>
      </c>
      <c r="D139" s="85" t="s">
        <v>179</v>
      </c>
      <c r="E139" s="85" t="s">
        <v>127</v>
      </c>
      <c r="F139" s="85" t="s">
        <v>425</v>
      </c>
      <c r="G139" s="77">
        <f t="shared" si="2"/>
        <v>1500</v>
      </c>
      <c r="H139" s="78">
        <v>1500000</v>
      </c>
    </row>
    <row r="140" spans="1:8" ht="12.75">
      <c r="A140" s="21">
        <f t="shared" si="3"/>
        <v>127</v>
      </c>
      <c r="B140" s="84" t="s">
        <v>548</v>
      </c>
      <c r="C140" s="85" t="s">
        <v>237</v>
      </c>
      <c r="D140" s="85" t="s">
        <v>194</v>
      </c>
      <c r="E140" s="85" t="s">
        <v>120</v>
      </c>
      <c r="F140" s="85" t="s">
        <v>683</v>
      </c>
      <c r="G140" s="77">
        <f t="shared" si="2"/>
        <v>61490.1</v>
      </c>
      <c r="H140" s="78">
        <v>61490100</v>
      </c>
    </row>
    <row r="141" spans="1:8" ht="12.75">
      <c r="A141" s="21">
        <f t="shared" si="3"/>
        <v>128</v>
      </c>
      <c r="B141" s="84" t="s">
        <v>539</v>
      </c>
      <c r="C141" s="85" t="s">
        <v>237</v>
      </c>
      <c r="D141" s="85" t="s">
        <v>195</v>
      </c>
      <c r="E141" s="85" t="s">
        <v>120</v>
      </c>
      <c r="F141" s="85" t="s">
        <v>683</v>
      </c>
      <c r="G141" s="77">
        <f aca="true" t="shared" si="4" ref="G141:G172">H141/1000</f>
        <v>2879</v>
      </c>
      <c r="H141" s="78">
        <v>2879000</v>
      </c>
    </row>
    <row r="142" spans="1:8" ht="12.75">
      <c r="A142" s="21">
        <f aca="true" t="shared" si="5" ref="A142:A205">1+A141</f>
        <v>129</v>
      </c>
      <c r="B142" s="84" t="s">
        <v>71</v>
      </c>
      <c r="C142" s="85" t="s">
        <v>237</v>
      </c>
      <c r="D142" s="85" t="s">
        <v>195</v>
      </c>
      <c r="E142" s="85" t="s">
        <v>523</v>
      </c>
      <c r="F142" s="85" t="s">
        <v>683</v>
      </c>
      <c r="G142" s="77">
        <f t="shared" si="4"/>
        <v>2879</v>
      </c>
      <c r="H142" s="78">
        <v>2879000</v>
      </c>
    </row>
    <row r="143" spans="1:8" ht="25.5">
      <c r="A143" s="21">
        <f t="shared" si="5"/>
        <v>130</v>
      </c>
      <c r="B143" s="84" t="s">
        <v>128</v>
      </c>
      <c r="C143" s="85" t="s">
        <v>237</v>
      </c>
      <c r="D143" s="85" t="s">
        <v>195</v>
      </c>
      <c r="E143" s="85" t="s">
        <v>196</v>
      </c>
      <c r="F143" s="85" t="s">
        <v>683</v>
      </c>
      <c r="G143" s="77">
        <f t="shared" si="4"/>
        <v>2879</v>
      </c>
      <c r="H143" s="78">
        <v>2879000</v>
      </c>
    </row>
    <row r="144" spans="1:8" ht="12.75">
      <c r="A144" s="21">
        <f t="shared" si="5"/>
        <v>131</v>
      </c>
      <c r="B144" s="84" t="s">
        <v>129</v>
      </c>
      <c r="C144" s="85" t="s">
        <v>237</v>
      </c>
      <c r="D144" s="85" t="s">
        <v>195</v>
      </c>
      <c r="E144" s="85" t="s">
        <v>196</v>
      </c>
      <c r="F144" s="85" t="s">
        <v>197</v>
      </c>
      <c r="G144" s="77">
        <f t="shared" si="4"/>
        <v>2879</v>
      </c>
      <c r="H144" s="78">
        <v>2879000</v>
      </c>
    </row>
    <row r="145" spans="1:8" ht="12.75">
      <c r="A145" s="21">
        <f t="shared" si="5"/>
        <v>132</v>
      </c>
      <c r="B145" s="84" t="s">
        <v>540</v>
      </c>
      <c r="C145" s="85" t="s">
        <v>237</v>
      </c>
      <c r="D145" s="85" t="s">
        <v>198</v>
      </c>
      <c r="E145" s="85" t="s">
        <v>120</v>
      </c>
      <c r="F145" s="85" t="s">
        <v>683</v>
      </c>
      <c r="G145" s="77">
        <f t="shared" si="4"/>
        <v>56127.1</v>
      </c>
      <c r="H145" s="78">
        <v>56127100</v>
      </c>
    </row>
    <row r="146" spans="1:8" ht="12.75">
      <c r="A146" s="21">
        <f t="shared" si="5"/>
        <v>133</v>
      </c>
      <c r="B146" s="84" t="s">
        <v>645</v>
      </c>
      <c r="C146" s="85" t="s">
        <v>237</v>
      </c>
      <c r="D146" s="85" t="s">
        <v>198</v>
      </c>
      <c r="E146" s="85" t="s">
        <v>641</v>
      </c>
      <c r="F146" s="85" t="s">
        <v>683</v>
      </c>
      <c r="G146" s="77">
        <f t="shared" si="4"/>
        <v>1294.8</v>
      </c>
      <c r="H146" s="78">
        <v>1294800</v>
      </c>
    </row>
    <row r="147" spans="1:8" ht="25.5">
      <c r="A147" s="21">
        <f t="shared" si="5"/>
        <v>134</v>
      </c>
      <c r="B147" s="84" t="s">
        <v>603</v>
      </c>
      <c r="C147" s="85" t="s">
        <v>237</v>
      </c>
      <c r="D147" s="85" t="s">
        <v>198</v>
      </c>
      <c r="E147" s="85" t="s">
        <v>644</v>
      </c>
      <c r="F147" s="85" t="s">
        <v>683</v>
      </c>
      <c r="G147" s="77">
        <f t="shared" si="4"/>
        <v>1004.4</v>
      </c>
      <c r="H147" s="78">
        <v>1004400</v>
      </c>
    </row>
    <row r="148" spans="1:8" ht="12.75">
      <c r="A148" s="21">
        <f t="shared" si="5"/>
        <v>135</v>
      </c>
      <c r="B148" s="84" t="s">
        <v>129</v>
      </c>
      <c r="C148" s="85" t="s">
        <v>237</v>
      </c>
      <c r="D148" s="85" t="s">
        <v>198</v>
      </c>
      <c r="E148" s="85" t="s">
        <v>644</v>
      </c>
      <c r="F148" s="85" t="s">
        <v>197</v>
      </c>
      <c r="G148" s="77">
        <f t="shared" si="4"/>
        <v>1004.4</v>
      </c>
      <c r="H148" s="78">
        <v>1004400</v>
      </c>
    </row>
    <row r="149" spans="1:8" ht="12.75">
      <c r="A149" s="21">
        <f t="shared" si="5"/>
        <v>136</v>
      </c>
      <c r="B149" s="84" t="s">
        <v>467</v>
      </c>
      <c r="C149" s="85" t="s">
        <v>237</v>
      </c>
      <c r="D149" s="85" t="s">
        <v>198</v>
      </c>
      <c r="E149" s="85" t="s">
        <v>463</v>
      </c>
      <c r="F149" s="85" t="s">
        <v>683</v>
      </c>
      <c r="G149" s="77">
        <f t="shared" si="4"/>
        <v>290.4</v>
      </c>
      <c r="H149" s="78">
        <v>290400</v>
      </c>
    </row>
    <row r="150" spans="1:8" ht="12.75">
      <c r="A150" s="21">
        <f t="shared" si="5"/>
        <v>137</v>
      </c>
      <c r="B150" s="84" t="s">
        <v>129</v>
      </c>
      <c r="C150" s="85" t="s">
        <v>237</v>
      </c>
      <c r="D150" s="85" t="s">
        <v>198</v>
      </c>
      <c r="E150" s="85" t="s">
        <v>463</v>
      </c>
      <c r="F150" s="85" t="s">
        <v>197</v>
      </c>
      <c r="G150" s="77">
        <f t="shared" si="4"/>
        <v>290.4</v>
      </c>
      <c r="H150" s="78">
        <v>290400</v>
      </c>
    </row>
    <row r="151" spans="1:8" ht="12.75">
      <c r="A151" s="21">
        <f t="shared" si="5"/>
        <v>138</v>
      </c>
      <c r="B151" s="84" t="s">
        <v>72</v>
      </c>
      <c r="C151" s="85" t="s">
        <v>237</v>
      </c>
      <c r="D151" s="85" t="s">
        <v>198</v>
      </c>
      <c r="E151" s="85" t="s">
        <v>226</v>
      </c>
      <c r="F151" s="85" t="s">
        <v>683</v>
      </c>
      <c r="G151" s="77">
        <f t="shared" si="4"/>
        <v>7334</v>
      </c>
      <c r="H151" s="78">
        <v>7334000</v>
      </c>
    </row>
    <row r="152" spans="1:8" ht="12.75">
      <c r="A152" s="21">
        <f t="shared" si="5"/>
        <v>139</v>
      </c>
      <c r="B152" s="84" t="s">
        <v>130</v>
      </c>
      <c r="C152" s="85" t="s">
        <v>237</v>
      </c>
      <c r="D152" s="85" t="s">
        <v>198</v>
      </c>
      <c r="E152" s="85" t="s">
        <v>560</v>
      </c>
      <c r="F152" s="85" t="s">
        <v>683</v>
      </c>
      <c r="G152" s="77">
        <f t="shared" si="4"/>
        <v>7334</v>
      </c>
      <c r="H152" s="78">
        <v>7334000</v>
      </c>
    </row>
    <row r="153" spans="1:8" ht="12.75">
      <c r="A153" s="21">
        <f t="shared" si="5"/>
        <v>140</v>
      </c>
      <c r="B153" s="84" t="s">
        <v>129</v>
      </c>
      <c r="C153" s="85" t="s">
        <v>237</v>
      </c>
      <c r="D153" s="85" t="s">
        <v>198</v>
      </c>
      <c r="E153" s="85" t="s">
        <v>560</v>
      </c>
      <c r="F153" s="85" t="s">
        <v>197</v>
      </c>
      <c r="G153" s="77">
        <f t="shared" si="4"/>
        <v>7334</v>
      </c>
      <c r="H153" s="78">
        <v>7334000</v>
      </c>
    </row>
    <row r="154" spans="1:8" ht="38.25">
      <c r="A154" s="21">
        <f t="shared" si="5"/>
        <v>141</v>
      </c>
      <c r="B154" s="84" t="s">
        <v>515</v>
      </c>
      <c r="C154" s="85" t="s">
        <v>237</v>
      </c>
      <c r="D154" s="85" t="s">
        <v>198</v>
      </c>
      <c r="E154" s="85" t="s">
        <v>516</v>
      </c>
      <c r="F154" s="85" t="s">
        <v>683</v>
      </c>
      <c r="G154" s="77">
        <f t="shared" si="4"/>
        <v>8687</v>
      </c>
      <c r="H154" s="78">
        <v>8687000</v>
      </c>
    </row>
    <row r="155" spans="1:8" ht="12.75">
      <c r="A155" s="21">
        <f t="shared" si="5"/>
        <v>142</v>
      </c>
      <c r="B155" s="84" t="s">
        <v>131</v>
      </c>
      <c r="C155" s="85" t="s">
        <v>237</v>
      </c>
      <c r="D155" s="85" t="s">
        <v>198</v>
      </c>
      <c r="E155" s="85" t="s">
        <v>516</v>
      </c>
      <c r="F155" s="85" t="s">
        <v>157</v>
      </c>
      <c r="G155" s="77">
        <f t="shared" si="4"/>
        <v>8687</v>
      </c>
      <c r="H155" s="78">
        <v>8687000</v>
      </c>
    </row>
    <row r="156" spans="1:8" ht="38.25">
      <c r="A156" s="21">
        <f t="shared" si="5"/>
        <v>143</v>
      </c>
      <c r="B156" s="84" t="s">
        <v>517</v>
      </c>
      <c r="C156" s="85" t="s">
        <v>237</v>
      </c>
      <c r="D156" s="85" t="s">
        <v>198</v>
      </c>
      <c r="E156" s="85" t="s">
        <v>518</v>
      </c>
      <c r="F156" s="85" t="s">
        <v>683</v>
      </c>
      <c r="G156" s="77">
        <f t="shared" si="4"/>
        <v>34304</v>
      </c>
      <c r="H156" s="78">
        <v>34304000</v>
      </c>
    </row>
    <row r="157" spans="1:8" ht="12.75">
      <c r="A157" s="21">
        <f t="shared" si="5"/>
        <v>144</v>
      </c>
      <c r="B157" s="84" t="s">
        <v>131</v>
      </c>
      <c r="C157" s="85" t="s">
        <v>237</v>
      </c>
      <c r="D157" s="85" t="s">
        <v>198</v>
      </c>
      <c r="E157" s="85" t="s">
        <v>518</v>
      </c>
      <c r="F157" s="85" t="s">
        <v>157</v>
      </c>
      <c r="G157" s="77">
        <f t="shared" si="4"/>
        <v>34304</v>
      </c>
      <c r="H157" s="78">
        <v>34304000</v>
      </c>
    </row>
    <row r="158" spans="1:8" ht="12.75">
      <c r="A158" s="21">
        <f t="shared" si="5"/>
        <v>145</v>
      </c>
      <c r="B158" s="84" t="s">
        <v>668</v>
      </c>
      <c r="C158" s="85" t="s">
        <v>237</v>
      </c>
      <c r="D158" s="85" t="s">
        <v>198</v>
      </c>
      <c r="E158" s="85" t="s">
        <v>680</v>
      </c>
      <c r="F158" s="85" t="s">
        <v>683</v>
      </c>
      <c r="G158" s="77">
        <f t="shared" si="4"/>
        <v>2338</v>
      </c>
      <c r="H158" s="78">
        <v>2338000</v>
      </c>
    </row>
    <row r="159" spans="1:8" ht="51">
      <c r="A159" s="21">
        <f t="shared" si="5"/>
        <v>146</v>
      </c>
      <c r="B159" s="84" t="s">
        <v>77</v>
      </c>
      <c r="C159" s="85" t="s">
        <v>237</v>
      </c>
      <c r="D159" s="85" t="s">
        <v>198</v>
      </c>
      <c r="E159" s="85" t="s">
        <v>113</v>
      </c>
      <c r="F159" s="85" t="s">
        <v>683</v>
      </c>
      <c r="G159" s="77">
        <f t="shared" si="4"/>
        <v>250</v>
      </c>
      <c r="H159" s="78">
        <v>250000</v>
      </c>
    </row>
    <row r="160" spans="1:8" ht="12.75">
      <c r="A160" s="21">
        <f t="shared" si="5"/>
        <v>147</v>
      </c>
      <c r="B160" s="84" t="s">
        <v>579</v>
      </c>
      <c r="C160" s="85" t="s">
        <v>237</v>
      </c>
      <c r="D160" s="85" t="s">
        <v>198</v>
      </c>
      <c r="E160" s="85" t="s">
        <v>113</v>
      </c>
      <c r="F160" s="85" t="s">
        <v>425</v>
      </c>
      <c r="G160" s="77">
        <f t="shared" si="4"/>
        <v>250</v>
      </c>
      <c r="H160" s="78">
        <v>250000</v>
      </c>
    </row>
    <row r="161" spans="1:8" ht="38.25">
      <c r="A161" s="21">
        <f t="shared" si="5"/>
        <v>148</v>
      </c>
      <c r="B161" s="84" t="s">
        <v>817</v>
      </c>
      <c r="C161" s="85" t="s">
        <v>237</v>
      </c>
      <c r="D161" s="85" t="s">
        <v>198</v>
      </c>
      <c r="E161" s="85" t="s">
        <v>132</v>
      </c>
      <c r="F161" s="85" t="s">
        <v>683</v>
      </c>
      <c r="G161" s="77">
        <f t="shared" si="4"/>
        <v>1455</v>
      </c>
      <c r="H161" s="78">
        <v>1455000</v>
      </c>
    </row>
    <row r="162" spans="1:8" ht="12.75">
      <c r="A162" s="21">
        <f t="shared" si="5"/>
        <v>149</v>
      </c>
      <c r="B162" s="84" t="s">
        <v>579</v>
      </c>
      <c r="C162" s="85" t="s">
        <v>237</v>
      </c>
      <c r="D162" s="85" t="s">
        <v>198</v>
      </c>
      <c r="E162" s="85" t="s">
        <v>132</v>
      </c>
      <c r="F162" s="85" t="s">
        <v>425</v>
      </c>
      <c r="G162" s="77">
        <f t="shared" si="4"/>
        <v>1455</v>
      </c>
      <c r="H162" s="78">
        <v>1455000</v>
      </c>
    </row>
    <row r="163" spans="1:8" ht="40.5" customHeight="1">
      <c r="A163" s="21">
        <f t="shared" si="5"/>
        <v>150</v>
      </c>
      <c r="B163" s="84" t="s">
        <v>133</v>
      </c>
      <c r="C163" s="85" t="s">
        <v>237</v>
      </c>
      <c r="D163" s="85" t="s">
        <v>198</v>
      </c>
      <c r="E163" s="85" t="s">
        <v>312</v>
      </c>
      <c r="F163" s="85" t="s">
        <v>683</v>
      </c>
      <c r="G163" s="77">
        <f t="shared" si="4"/>
        <v>633</v>
      </c>
      <c r="H163" s="78">
        <v>633000</v>
      </c>
    </row>
    <row r="164" spans="1:8" ht="12.75">
      <c r="A164" s="21">
        <f t="shared" si="5"/>
        <v>151</v>
      </c>
      <c r="B164" s="84" t="s">
        <v>579</v>
      </c>
      <c r="C164" s="85" t="s">
        <v>237</v>
      </c>
      <c r="D164" s="85" t="s">
        <v>198</v>
      </c>
      <c r="E164" s="85" t="s">
        <v>312</v>
      </c>
      <c r="F164" s="85" t="s">
        <v>425</v>
      </c>
      <c r="G164" s="77">
        <f t="shared" si="4"/>
        <v>633</v>
      </c>
      <c r="H164" s="78">
        <v>633000</v>
      </c>
    </row>
    <row r="165" spans="1:8" ht="25.5">
      <c r="A165" s="21">
        <f t="shared" si="5"/>
        <v>152</v>
      </c>
      <c r="B165" s="84" t="s">
        <v>672</v>
      </c>
      <c r="C165" s="85" t="s">
        <v>237</v>
      </c>
      <c r="D165" s="85" t="s">
        <v>198</v>
      </c>
      <c r="E165" s="85" t="s">
        <v>511</v>
      </c>
      <c r="F165" s="85" t="s">
        <v>683</v>
      </c>
      <c r="G165" s="77">
        <f t="shared" si="4"/>
        <v>782.1</v>
      </c>
      <c r="H165" s="78">
        <v>782100</v>
      </c>
    </row>
    <row r="166" spans="1:8" ht="12.75">
      <c r="A166" s="21">
        <f t="shared" si="5"/>
        <v>153</v>
      </c>
      <c r="B166" s="84" t="s">
        <v>599</v>
      </c>
      <c r="C166" s="85" t="s">
        <v>237</v>
      </c>
      <c r="D166" s="85" t="s">
        <v>198</v>
      </c>
      <c r="E166" s="85" t="s">
        <v>600</v>
      </c>
      <c r="F166" s="85" t="s">
        <v>683</v>
      </c>
      <c r="G166" s="77">
        <f t="shared" si="4"/>
        <v>782.1</v>
      </c>
      <c r="H166" s="78">
        <v>782100</v>
      </c>
    </row>
    <row r="167" spans="1:8" ht="12.75">
      <c r="A167" s="21">
        <f t="shared" si="5"/>
        <v>154</v>
      </c>
      <c r="B167" s="84" t="s">
        <v>129</v>
      </c>
      <c r="C167" s="85" t="s">
        <v>237</v>
      </c>
      <c r="D167" s="85" t="s">
        <v>198</v>
      </c>
      <c r="E167" s="85" t="s">
        <v>600</v>
      </c>
      <c r="F167" s="85" t="s">
        <v>197</v>
      </c>
      <c r="G167" s="77">
        <f t="shared" si="4"/>
        <v>782.1</v>
      </c>
      <c r="H167" s="78">
        <v>782100</v>
      </c>
    </row>
    <row r="168" spans="1:8" ht="38.25">
      <c r="A168" s="21">
        <f t="shared" si="5"/>
        <v>155</v>
      </c>
      <c r="B168" s="84" t="s">
        <v>73</v>
      </c>
      <c r="C168" s="85" t="s">
        <v>237</v>
      </c>
      <c r="D168" s="85" t="s">
        <v>198</v>
      </c>
      <c r="E168" s="85" t="s">
        <v>806</v>
      </c>
      <c r="F168" s="85" t="s">
        <v>683</v>
      </c>
      <c r="G168" s="77">
        <f t="shared" si="4"/>
        <v>1387.2</v>
      </c>
      <c r="H168" s="78">
        <v>1387200</v>
      </c>
    </row>
    <row r="169" spans="1:8" ht="25.5">
      <c r="A169" s="21">
        <f t="shared" si="5"/>
        <v>156</v>
      </c>
      <c r="B169" s="84" t="s">
        <v>603</v>
      </c>
      <c r="C169" s="85" t="s">
        <v>237</v>
      </c>
      <c r="D169" s="85" t="s">
        <v>198</v>
      </c>
      <c r="E169" s="85" t="s">
        <v>604</v>
      </c>
      <c r="F169" s="85" t="s">
        <v>683</v>
      </c>
      <c r="G169" s="77">
        <f t="shared" si="4"/>
        <v>1387.2</v>
      </c>
      <c r="H169" s="78">
        <v>1387200</v>
      </c>
    </row>
    <row r="170" spans="1:8" ht="12.75">
      <c r="A170" s="21">
        <f t="shared" si="5"/>
        <v>157</v>
      </c>
      <c r="B170" s="84" t="s">
        <v>129</v>
      </c>
      <c r="C170" s="85" t="s">
        <v>237</v>
      </c>
      <c r="D170" s="85" t="s">
        <v>198</v>
      </c>
      <c r="E170" s="85" t="s">
        <v>604</v>
      </c>
      <c r="F170" s="85" t="s">
        <v>197</v>
      </c>
      <c r="G170" s="77">
        <f t="shared" si="4"/>
        <v>1387.2</v>
      </c>
      <c r="H170" s="78">
        <v>1387200</v>
      </c>
    </row>
    <row r="171" spans="1:8" ht="12.75">
      <c r="A171" s="21">
        <f t="shared" si="5"/>
        <v>158</v>
      </c>
      <c r="B171" s="84" t="s">
        <v>276</v>
      </c>
      <c r="C171" s="85" t="s">
        <v>237</v>
      </c>
      <c r="D171" s="85" t="s">
        <v>605</v>
      </c>
      <c r="E171" s="85" t="s">
        <v>120</v>
      </c>
      <c r="F171" s="85" t="s">
        <v>683</v>
      </c>
      <c r="G171" s="77">
        <f t="shared" si="4"/>
        <v>2484</v>
      </c>
      <c r="H171" s="78">
        <v>2484000</v>
      </c>
    </row>
    <row r="172" spans="1:8" ht="38.25">
      <c r="A172" s="21">
        <f t="shared" si="5"/>
        <v>159</v>
      </c>
      <c r="B172" s="84" t="s">
        <v>515</v>
      </c>
      <c r="C172" s="85" t="s">
        <v>237</v>
      </c>
      <c r="D172" s="85" t="s">
        <v>605</v>
      </c>
      <c r="E172" s="85" t="s">
        <v>516</v>
      </c>
      <c r="F172" s="85" t="s">
        <v>683</v>
      </c>
      <c r="G172" s="77">
        <f t="shared" si="4"/>
        <v>475</v>
      </c>
      <c r="H172" s="78">
        <v>475000</v>
      </c>
    </row>
    <row r="173" spans="1:8" ht="12.75">
      <c r="A173" s="21">
        <f t="shared" si="5"/>
        <v>160</v>
      </c>
      <c r="B173" s="84" t="s">
        <v>419</v>
      </c>
      <c r="C173" s="85" t="s">
        <v>237</v>
      </c>
      <c r="D173" s="85" t="s">
        <v>605</v>
      </c>
      <c r="E173" s="85" t="s">
        <v>516</v>
      </c>
      <c r="F173" s="85" t="s">
        <v>161</v>
      </c>
      <c r="G173" s="77">
        <f aca="true" t="shared" si="6" ref="G173:G204">H173/1000</f>
        <v>475</v>
      </c>
      <c r="H173" s="78">
        <v>475000</v>
      </c>
    </row>
    <row r="174" spans="1:8" ht="38.25">
      <c r="A174" s="21">
        <f t="shared" si="5"/>
        <v>161</v>
      </c>
      <c r="B174" s="84" t="s">
        <v>517</v>
      </c>
      <c r="C174" s="85" t="s">
        <v>237</v>
      </c>
      <c r="D174" s="85" t="s">
        <v>605</v>
      </c>
      <c r="E174" s="85" t="s">
        <v>518</v>
      </c>
      <c r="F174" s="85" t="s">
        <v>683</v>
      </c>
      <c r="G174" s="77">
        <f t="shared" si="6"/>
        <v>2009</v>
      </c>
      <c r="H174" s="78">
        <v>2009000</v>
      </c>
    </row>
    <row r="175" spans="1:8" ht="12.75">
      <c r="A175" s="21">
        <f t="shared" si="5"/>
        <v>162</v>
      </c>
      <c r="B175" s="84" t="s">
        <v>419</v>
      </c>
      <c r="C175" s="85" t="s">
        <v>237</v>
      </c>
      <c r="D175" s="85" t="s">
        <v>605</v>
      </c>
      <c r="E175" s="85" t="s">
        <v>518</v>
      </c>
      <c r="F175" s="85" t="s">
        <v>161</v>
      </c>
      <c r="G175" s="77">
        <f t="shared" si="6"/>
        <v>2009</v>
      </c>
      <c r="H175" s="78">
        <v>2009000</v>
      </c>
    </row>
    <row r="176" spans="1:8" ht="38.25">
      <c r="A176" s="21">
        <f t="shared" si="5"/>
        <v>163</v>
      </c>
      <c r="B176" s="84" t="s">
        <v>606</v>
      </c>
      <c r="C176" s="85" t="s">
        <v>237</v>
      </c>
      <c r="D176" s="85" t="s">
        <v>607</v>
      </c>
      <c r="E176" s="85" t="s">
        <v>120</v>
      </c>
      <c r="F176" s="85" t="s">
        <v>683</v>
      </c>
      <c r="G176" s="77">
        <f t="shared" si="6"/>
        <v>161726.51122</v>
      </c>
      <c r="H176" s="78">
        <v>161726511.22</v>
      </c>
    </row>
    <row r="177" spans="1:8" ht="25.5">
      <c r="A177" s="21">
        <f t="shared" si="5"/>
        <v>164</v>
      </c>
      <c r="B177" s="84" t="s">
        <v>655</v>
      </c>
      <c r="C177" s="85" t="s">
        <v>237</v>
      </c>
      <c r="D177" s="85" t="s">
        <v>428</v>
      </c>
      <c r="E177" s="85" t="s">
        <v>120</v>
      </c>
      <c r="F177" s="85" t="s">
        <v>683</v>
      </c>
      <c r="G177" s="77">
        <f t="shared" si="6"/>
        <v>32200</v>
      </c>
      <c r="H177" s="78">
        <v>32200000</v>
      </c>
    </row>
    <row r="178" spans="1:8" ht="12.75">
      <c r="A178" s="21">
        <f t="shared" si="5"/>
        <v>165</v>
      </c>
      <c r="B178" s="84" t="s">
        <v>431</v>
      </c>
      <c r="C178" s="85" t="s">
        <v>237</v>
      </c>
      <c r="D178" s="85" t="s">
        <v>428</v>
      </c>
      <c r="E178" s="85" t="s">
        <v>430</v>
      </c>
      <c r="F178" s="85" t="s">
        <v>683</v>
      </c>
      <c r="G178" s="77">
        <f t="shared" si="6"/>
        <v>2745</v>
      </c>
      <c r="H178" s="78">
        <v>2745000</v>
      </c>
    </row>
    <row r="179" spans="1:8" ht="12.75">
      <c r="A179" s="21">
        <f t="shared" si="5"/>
        <v>166</v>
      </c>
      <c r="B179" s="84" t="s">
        <v>9</v>
      </c>
      <c r="C179" s="85" t="s">
        <v>237</v>
      </c>
      <c r="D179" s="85" t="s">
        <v>428</v>
      </c>
      <c r="E179" s="85" t="s">
        <v>432</v>
      </c>
      <c r="F179" s="85" t="s">
        <v>683</v>
      </c>
      <c r="G179" s="77">
        <f t="shared" si="6"/>
        <v>2745</v>
      </c>
      <c r="H179" s="78">
        <v>2745000</v>
      </c>
    </row>
    <row r="180" spans="1:8" ht="12.75">
      <c r="A180" s="21">
        <f t="shared" si="5"/>
        <v>167</v>
      </c>
      <c r="B180" s="84" t="s">
        <v>818</v>
      </c>
      <c r="C180" s="85" t="s">
        <v>237</v>
      </c>
      <c r="D180" s="85" t="s">
        <v>428</v>
      </c>
      <c r="E180" s="85" t="s">
        <v>432</v>
      </c>
      <c r="F180" s="85" t="s">
        <v>434</v>
      </c>
      <c r="G180" s="77">
        <f t="shared" si="6"/>
        <v>2745</v>
      </c>
      <c r="H180" s="78">
        <v>2745000</v>
      </c>
    </row>
    <row r="181" spans="1:8" ht="38.25">
      <c r="A181" s="21">
        <f t="shared" si="5"/>
        <v>168</v>
      </c>
      <c r="B181" s="84" t="s">
        <v>819</v>
      </c>
      <c r="C181" s="85" t="s">
        <v>237</v>
      </c>
      <c r="D181" s="85" t="s">
        <v>428</v>
      </c>
      <c r="E181" s="85" t="s">
        <v>807</v>
      </c>
      <c r="F181" s="85" t="s">
        <v>683</v>
      </c>
      <c r="G181" s="77">
        <f t="shared" si="6"/>
        <v>29455</v>
      </c>
      <c r="H181" s="78">
        <v>29455000</v>
      </c>
    </row>
    <row r="182" spans="1:8" ht="12.75">
      <c r="A182" s="21">
        <f t="shared" si="5"/>
        <v>169</v>
      </c>
      <c r="B182" s="84" t="s">
        <v>138</v>
      </c>
      <c r="C182" s="85" t="s">
        <v>237</v>
      </c>
      <c r="D182" s="85" t="s">
        <v>428</v>
      </c>
      <c r="E182" s="85" t="s">
        <v>807</v>
      </c>
      <c r="F182" s="85" t="s">
        <v>139</v>
      </c>
      <c r="G182" s="77">
        <f t="shared" si="6"/>
        <v>29455</v>
      </c>
      <c r="H182" s="78">
        <v>29455000</v>
      </c>
    </row>
    <row r="183" spans="1:8" ht="12.75">
      <c r="A183" s="21">
        <f t="shared" si="5"/>
        <v>170</v>
      </c>
      <c r="B183" s="84" t="s">
        <v>280</v>
      </c>
      <c r="C183" s="85" t="s">
        <v>237</v>
      </c>
      <c r="D183" s="85" t="s">
        <v>608</v>
      </c>
      <c r="E183" s="85" t="s">
        <v>120</v>
      </c>
      <c r="F183" s="85" t="s">
        <v>683</v>
      </c>
      <c r="G183" s="77">
        <f t="shared" si="6"/>
        <v>129526.51122</v>
      </c>
      <c r="H183" s="78">
        <v>129526511.22</v>
      </c>
    </row>
    <row r="184" spans="1:8" ht="12.75">
      <c r="A184" s="21">
        <f t="shared" si="5"/>
        <v>171</v>
      </c>
      <c r="B184" s="84" t="s">
        <v>820</v>
      </c>
      <c r="C184" s="85" t="s">
        <v>237</v>
      </c>
      <c r="D184" s="85" t="s">
        <v>608</v>
      </c>
      <c r="E184" s="85" t="s">
        <v>236</v>
      </c>
      <c r="F184" s="85" t="s">
        <v>683</v>
      </c>
      <c r="G184" s="77">
        <f t="shared" si="6"/>
        <v>1206.5</v>
      </c>
      <c r="H184" s="78">
        <v>1206500</v>
      </c>
    </row>
    <row r="185" spans="1:8" ht="25.5">
      <c r="A185" s="21">
        <f t="shared" si="5"/>
        <v>172</v>
      </c>
      <c r="B185" s="84" t="s">
        <v>46</v>
      </c>
      <c r="C185" s="85" t="s">
        <v>237</v>
      </c>
      <c r="D185" s="85" t="s">
        <v>608</v>
      </c>
      <c r="E185" s="85" t="s">
        <v>200</v>
      </c>
      <c r="F185" s="85" t="s">
        <v>683</v>
      </c>
      <c r="G185" s="77">
        <f t="shared" si="6"/>
        <v>1193.2</v>
      </c>
      <c r="H185" s="78">
        <v>1193200</v>
      </c>
    </row>
    <row r="186" spans="1:8" ht="12.75">
      <c r="A186" s="21">
        <f t="shared" si="5"/>
        <v>173</v>
      </c>
      <c r="B186" s="84" t="s">
        <v>47</v>
      </c>
      <c r="C186" s="85" t="s">
        <v>237</v>
      </c>
      <c r="D186" s="85" t="s">
        <v>608</v>
      </c>
      <c r="E186" s="85" t="s">
        <v>200</v>
      </c>
      <c r="F186" s="85" t="s">
        <v>609</v>
      </c>
      <c r="G186" s="77">
        <f t="shared" si="6"/>
        <v>1193.2</v>
      </c>
      <c r="H186" s="78">
        <v>1193200</v>
      </c>
    </row>
    <row r="187" spans="1:8" ht="25.5">
      <c r="A187" s="21">
        <f t="shared" si="5"/>
        <v>174</v>
      </c>
      <c r="B187" s="84" t="s">
        <v>48</v>
      </c>
      <c r="C187" s="85" t="s">
        <v>237</v>
      </c>
      <c r="D187" s="85" t="s">
        <v>608</v>
      </c>
      <c r="E187" s="85" t="s">
        <v>136</v>
      </c>
      <c r="F187" s="85" t="s">
        <v>683</v>
      </c>
      <c r="G187" s="77">
        <f t="shared" si="6"/>
        <v>13.3</v>
      </c>
      <c r="H187" s="78">
        <v>13300</v>
      </c>
    </row>
    <row r="188" spans="1:8" ht="12.75">
      <c r="A188" s="21">
        <f t="shared" si="5"/>
        <v>175</v>
      </c>
      <c r="B188" s="84" t="s">
        <v>47</v>
      </c>
      <c r="C188" s="85" t="s">
        <v>237</v>
      </c>
      <c r="D188" s="85" t="s">
        <v>608</v>
      </c>
      <c r="E188" s="85" t="s">
        <v>136</v>
      </c>
      <c r="F188" s="85" t="s">
        <v>609</v>
      </c>
      <c r="G188" s="77">
        <f t="shared" si="6"/>
        <v>13.3</v>
      </c>
      <c r="H188" s="78">
        <v>13300</v>
      </c>
    </row>
    <row r="189" spans="1:8" ht="25.5">
      <c r="A189" s="21">
        <f t="shared" si="5"/>
        <v>176</v>
      </c>
      <c r="B189" s="84" t="s">
        <v>666</v>
      </c>
      <c r="C189" s="85" t="s">
        <v>237</v>
      </c>
      <c r="D189" s="85" t="s">
        <v>608</v>
      </c>
      <c r="E189" s="85" t="s">
        <v>222</v>
      </c>
      <c r="F189" s="85" t="s">
        <v>683</v>
      </c>
      <c r="G189" s="77">
        <f t="shared" si="6"/>
        <v>113</v>
      </c>
      <c r="H189" s="78">
        <v>113000</v>
      </c>
    </row>
    <row r="190" spans="1:8" ht="25.5">
      <c r="A190" s="21">
        <f t="shared" si="5"/>
        <v>177</v>
      </c>
      <c r="B190" s="84" t="s">
        <v>568</v>
      </c>
      <c r="C190" s="85" t="s">
        <v>237</v>
      </c>
      <c r="D190" s="85" t="s">
        <v>608</v>
      </c>
      <c r="E190" s="85" t="s">
        <v>569</v>
      </c>
      <c r="F190" s="85" t="s">
        <v>683</v>
      </c>
      <c r="G190" s="77">
        <f t="shared" si="6"/>
        <v>113</v>
      </c>
      <c r="H190" s="78">
        <v>113000</v>
      </c>
    </row>
    <row r="191" spans="1:8" ht="12.75">
      <c r="A191" s="21">
        <f t="shared" si="5"/>
        <v>178</v>
      </c>
      <c r="B191" s="84" t="s">
        <v>138</v>
      </c>
      <c r="C191" s="85" t="s">
        <v>237</v>
      </c>
      <c r="D191" s="85" t="s">
        <v>608</v>
      </c>
      <c r="E191" s="85" t="s">
        <v>569</v>
      </c>
      <c r="F191" s="85" t="s">
        <v>139</v>
      </c>
      <c r="G191" s="77">
        <f t="shared" si="6"/>
        <v>113</v>
      </c>
      <c r="H191" s="78">
        <v>113000</v>
      </c>
    </row>
    <row r="192" spans="1:8" ht="63.75">
      <c r="A192" s="21">
        <f t="shared" si="5"/>
        <v>179</v>
      </c>
      <c r="B192" s="84" t="s">
        <v>778</v>
      </c>
      <c r="C192" s="85" t="s">
        <v>237</v>
      </c>
      <c r="D192" s="85" t="s">
        <v>608</v>
      </c>
      <c r="E192" s="85" t="s">
        <v>464</v>
      </c>
      <c r="F192" s="85" t="s">
        <v>683</v>
      </c>
      <c r="G192" s="77">
        <f t="shared" si="6"/>
        <v>8910.971</v>
      </c>
      <c r="H192" s="78">
        <v>8910971</v>
      </c>
    </row>
    <row r="193" spans="1:8" ht="12.75">
      <c r="A193" s="21">
        <f t="shared" si="5"/>
        <v>180</v>
      </c>
      <c r="B193" s="84" t="s">
        <v>138</v>
      </c>
      <c r="C193" s="85" t="s">
        <v>237</v>
      </c>
      <c r="D193" s="85" t="s">
        <v>608</v>
      </c>
      <c r="E193" s="85" t="s">
        <v>464</v>
      </c>
      <c r="F193" s="85" t="s">
        <v>139</v>
      </c>
      <c r="G193" s="77">
        <f t="shared" si="6"/>
        <v>8910.971</v>
      </c>
      <c r="H193" s="78">
        <v>8910971</v>
      </c>
    </row>
    <row r="194" spans="1:8" ht="51">
      <c r="A194" s="21">
        <f t="shared" si="5"/>
        <v>181</v>
      </c>
      <c r="B194" s="84" t="s">
        <v>468</v>
      </c>
      <c r="C194" s="85" t="s">
        <v>237</v>
      </c>
      <c r="D194" s="85" t="s">
        <v>608</v>
      </c>
      <c r="E194" s="85" t="s">
        <v>466</v>
      </c>
      <c r="F194" s="85" t="s">
        <v>683</v>
      </c>
      <c r="G194" s="77">
        <f t="shared" si="6"/>
        <v>2574.12422</v>
      </c>
      <c r="H194" s="78">
        <v>2574124.22</v>
      </c>
    </row>
    <row r="195" spans="1:8" ht="12.75">
      <c r="A195" s="21">
        <f t="shared" si="5"/>
        <v>182</v>
      </c>
      <c r="B195" s="84" t="s">
        <v>138</v>
      </c>
      <c r="C195" s="85" t="s">
        <v>237</v>
      </c>
      <c r="D195" s="85" t="s">
        <v>608</v>
      </c>
      <c r="E195" s="85" t="s">
        <v>466</v>
      </c>
      <c r="F195" s="85" t="s">
        <v>139</v>
      </c>
      <c r="G195" s="77">
        <f t="shared" si="6"/>
        <v>2574.12422</v>
      </c>
      <c r="H195" s="78">
        <v>2574124.22</v>
      </c>
    </row>
    <row r="196" spans="1:8" ht="12.75">
      <c r="A196" s="21">
        <f t="shared" si="5"/>
        <v>183</v>
      </c>
      <c r="B196" s="84" t="s">
        <v>49</v>
      </c>
      <c r="C196" s="85" t="s">
        <v>237</v>
      </c>
      <c r="D196" s="85" t="s">
        <v>608</v>
      </c>
      <c r="E196" s="85" t="s">
        <v>223</v>
      </c>
      <c r="F196" s="85" t="s">
        <v>683</v>
      </c>
      <c r="G196" s="77">
        <f t="shared" si="6"/>
        <v>73728.7</v>
      </c>
      <c r="H196" s="78">
        <v>73728700</v>
      </c>
    </row>
    <row r="197" spans="1:8" ht="41.25" customHeight="1">
      <c r="A197" s="21">
        <f t="shared" si="5"/>
        <v>184</v>
      </c>
      <c r="B197" s="84" t="s">
        <v>50</v>
      </c>
      <c r="C197" s="85" t="s">
        <v>237</v>
      </c>
      <c r="D197" s="85" t="s">
        <v>608</v>
      </c>
      <c r="E197" s="85" t="s">
        <v>436</v>
      </c>
      <c r="F197" s="85" t="s">
        <v>683</v>
      </c>
      <c r="G197" s="77">
        <f t="shared" si="6"/>
        <v>69571</v>
      </c>
      <c r="H197" s="78">
        <v>69571000</v>
      </c>
    </row>
    <row r="198" spans="1:8" ht="12.75">
      <c r="A198" s="21">
        <f t="shared" si="5"/>
        <v>185</v>
      </c>
      <c r="B198" s="84" t="s">
        <v>138</v>
      </c>
      <c r="C198" s="85" t="s">
        <v>237</v>
      </c>
      <c r="D198" s="85" t="s">
        <v>608</v>
      </c>
      <c r="E198" s="85" t="s">
        <v>436</v>
      </c>
      <c r="F198" s="85" t="s">
        <v>139</v>
      </c>
      <c r="G198" s="77">
        <f t="shared" si="6"/>
        <v>69571</v>
      </c>
      <c r="H198" s="78">
        <v>69571000</v>
      </c>
    </row>
    <row r="199" spans="1:8" ht="12.75">
      <c r="A199" s="21">
        <f t="shared" si="5"/>
        <v>186</v>
      </c>
      <c r="B199" s="84" t="s">
        <v>51</v>
      </c>
      <c r="C199" s="85" t="s">
        <v>237</v>
      </c>
      <c r="D199" s="85" t="s">
        <v>608</v>
      </c>
      <c r="E199" s="85" t="s">
        <v>137</v>
      </c>
      <c r="F199" s="85" t="s">
        <v>683</v>
      </c>
      <c r="G199" s="77">
        <f t="shared" si="6"/>
        <v>2922</v>
      </c>
      <c r="H199" s="78">
        <v>2922000</v>
      </c>
    </row>
    <row r="200" spans="1:8" ht="12.75">
      <c r="A200" s="21">
        <f t="shared" si="5"/>
        <v>187</v>
      </c>
      <c r="B200" s="84" t="s">
        <v>138</v>
      </c>
      <c r="C200" s="85" t="s">
        <v>237</v>
      </c>
      <c r="D200" s="85" t="s">
        <v>608</v>
      </c>
      <c r="E200" s="85" t="s">
        <v>137</v>
      </c>
      <c r="F200" s="85" t="s">
        <v>139</v>
      </c>
      <c r="G200" s="77">
        <f t="shared" si="6"/>
        <v>2922</v>
      </c>
      <c r="H200" s="78">
        <v>2922000</v>
      </c>
    </row>
    <row r="201" spans="1:8" ht="51">
      <c r="A201" s="21">
        <f t="shared" si="5"/>
        <v>188</v>
      </c>
      <c r="B201" s="84" t="s">
        <v>500</v>
      </c>
      <c r="C201" s="85" t="s">
        <v>237</v>
      </c>
      <c r="D201" s="85" t="s">
        <v>608</v>
      </c>
      <c r="E201" s="85" t="s">
        <v>839</v>
      </c>
      <c r="F201" s="85" t="s">
        <v>683</v>
      </c>
      <c r="G201" s="77">
        <f t="shared" si="6"/>
        <v>1235.7</v>
      </c>
      <c r="H201" s="78">
        <v>1235700</v>
      </c>
    </row>
    <row r="202" spans="1:8" ht="12.75">
      <c r="A202" s="21">
        <f t="shared" si="5"/>
        <v>189</v>
      </c>
      <c r="B202" s="84" t="s">
        <v>138</v>
      </c>
      <c r="C202" s="85" t="s">
        <v>237</v>
      </c>
      <c r="D202" s="85" t="s">
        <v>608</v>
      </c>
      <c r="E202" s="85" t="s">
        <v>839</v>
      </c>
      <c r="F202" s="85" t="s">
        <v>139</v>
      </c>
      <c r="G202" s="77">
        <f t="shared" si="6"/>
        <v>1235.7</v>
      </c>
      <c r="H202" s="78">
        <v>1235700</v>
      </c>
    </row>
    <row r="203" spans="1:8" ht="25.5">
      <c r="A203" s="21">
        <f t="shared" si="5"/>
        <v>190</v>
      </c>
      <c r="B203" s="84" t="s">
        <v>825</v>
      </c>
      <c r="C203" s="85" t="s">
        <v>237</v>
      </c>
      <c r="D203" s="85" t="s">
        <v>608</v>
      </c>
      <c r="E203" s="85" t="s">
        <v>842</v>
      </c>
      <c r="F203" s="85" t="s">
        <v>683</v>
      </c>
      <c r="G203" s="77">
        <f t="shared" si="6"/>
        <v>1337</v>
      </c>
      <c r="H203" s="78">
        <v>1337000</v>
      </c>
    </row>
    <row r="204" spans="1:8" ht="40.5" customHeight="1">
      <c r="A204" s="21">
        <f t="shared" si="5"/>
        <v>191</v>
      </c>
      <c r="B204" s="84" t="s">
        <v>138</v>
      </c>
      <c r="C204" s="85" t="s">
        <v>237</v>
      </c>
      <c r="D204" s="85" t="s">
        <v>608</v>
      </c>
      <c r="E204" s="85" t="s">
        <v>842</v>
      </c>
      <c r="F204" s="85" t="s">
        <v>139</v>
      </c>
      <c r="G204" s="77">
        <f t="shared" si="6"/>
        <v>1337</v>
      </c>
      <c r="H204" s="78">
        <v>1337000</v>
      </c>
    </row>
    <row r="205" spans="1:8" ht="51">
      <c r="A205" s="21">
        <f t="shared" si="5"/>
        <v>192</v>
      </c>
      <c r="B205" s="84" t="s">
        <v>248</v>
      </c>
      <c r="C205" s="85" t="s">
        <v>237</v>
      </c>
      <c r="D205" s="85" t="s">
        <v>608</v>
      </c>
      <c r="E205" s="85" t="s">
        <v>249</v>
      </c>
      <c r="F205" s="85" t="s">
        <v>683</v>
      </c>
      <c r="G205" s="77">
        <f aca="true" t="shared" si="7" ref="G205:G268">H205/1000</f>
        <v>0.5</v>
      </c>
      <c r="H205" s="78">
        <v>500</v>
      </c>
    </row>
    <row r="206" spans="1:8" ht="12.75">
      <c r="A206" s="21">
        <f aca="true" t="shared" si="8" ref="A206:A269">1+A205</f>
        <v>193</v>
      </c>
      <c r="B206" s="84" t="s">
        <v>47</v>
      </c>
      <c r="C206" s="85" t="s">
        <v>237</v>
      </c>
      <c r="D206" s="85" t="s">
        <v>608</v>
      </c>
      <c r="E206" s="85" t="s">
        <v>249</v>
      </c>
      <c r="F206" s="85" t="s">
        <v>609</v>
      </c>
      <c r="G206" s="77">
        <f t="shared" si="7"/>
        <v>0.5</v>
      </c>
      <c r="H206" s="78">
        <v>500</v>
      </c>
    </row>
    <row r="207" spans="1:8" ht="12.75">
      <c r="A207" s="21">
        <f t="shared" si="8"/>
        <v>194</v>
      </c>
      <c r="B207" s="84" t="s">
        <v>668</v>
      </c>
      <c r="C207" s="85" t="s">
        <v>237</v>
      </c>
      <c r="D207" s="85" t="s">
        <v>608</v>
      </c>
      <c r="E207" s="85" t="s">
        <v>680</v>
      </c>
      <c r="F207" s="85" t="s">
        <v>683</v>
      </c>
      <c r="G207" s="77">
        <f t="shared" si="7"/>
        <v>18045.416</v>
      </c>
      <c r="H207" s="78">
        <v>18045416</v>
      </c>
    </row>
    <row r="208" spans="1:8" ht="38.25">
      <c r="A208" s="21">
        <f t="shared" si="8"/>
        <v>195</v>
      </c>
      <c r="B208" s="84" t="s">
        <v>589</v>
      </c>
      <c r="C208" s="85" t="s">
        <v>237</v>
      </c>
      <c r="D208" s="85" t="s">
        <v>608</v>
      </c>
      <c r="E208" s="85" t="s">
        <v>590</v>
      </c>
      <c r="F208" s="85" t="s">
        <v>683</v>
      </c>
      <c r="G208" s="77">
        <f t="shared" si="7"/>
        <v>709.781</v>
      </c>
      <c r="H208" s="78">
        <v>709781</v>
      </c>
    </row>
    <row r="209" spans="1:8" ht="12.75">
      <c r="A209" s="21">
        <f t="shared" si="8"/>
        <v>196</v>
      </c>
      <c r="B209" s="84" t="s">
        <v>138</v>
      </c>
      <c r="C209" s="85" t="s">
        <v>237</v>
      </c>
      <c r="D209" s="85" t="s">
        <v>608</v>
      </c>
      <c r="E209" s="85" t="s">
        <v>590</v>
      </c>
      <c r="F209" s="85" t="s">
        <v>139</v>
      </c>
      <c r="G209" s="77">
        <f t="shared" si="7"/>
        <v>709.781</v>
      </c>
      <c r="H209" s="78">
        <v>709781</v>
      </c>
    </row>
    <row r="210" spans="1:8" ht="38.25">
      <c r="A210" s="21">
        <f t="shared" si="8"/>
        <v>197</v>
      </c>
      <c r="B210" s="84" t="s">
        <v>513</v>
      </c>
      <c r="C210" s="85" t="s">
        <v>237</v>
      </c>
      <c r="D210" s="85" t="s">
        <v>608</v>
      </c>
      <c r="E210" s="85" t="s">
        <v>126</v>
      </c>
      <c r="F210" s="85" t="s">
        <v>683</v>
      </c>
      <c r="G210" s="77">
        <f t="shared" si="7"/>
        <v>17335.635</v>
      </c>
      <c r="H210" s="78">
        <v>17335635</v>
      </c>
    </row>
    <row r="211" spans="1:8" ht="12.75">
      <c r="A211" s="21">
        <f t="shared" si="8"/>
        <v>198</v>
      </c>
      <c r="B211" s="84" t="s">
        <v>138</v>
      </c>
      <c r="C211" s="85" t="s">
        <v>237</v>
      </c>
      <c r="D211" s="85" t="s">
        <v>608</v>
      </c>
      <c r="E211" s="85" t="s">
        <v>126</v>
      </c>
      <c r="F211" s="85" t="s">
        <v>139</v>
      </c>
      <c r="G211" s="77">
        <f t="shared" si="7"/>
        <v>17335.635</v>
      </c>
      <c r="H211" s="78">
        <v>17335635</v>
      </c>
    </row>
    <row r="212" spans="1:8" ht="25.5">
      <c r="A212" s="21">
        <f t="shared" si="8"/>
        <v>199</v>
      </c>
      <c r="B212" s="84" t="s">
        <v>671</v>
      </c>
      <c r="C212" s="85" t="s">
        <v>237</v>
      </c>
      <c r="D212" s="85" t="s">
        <v>608</v>
      </c>
      <c r="E212" s="85" t="s">
        <v>509</v>
      </c>
      <c r="F212" s="85" t="s">
        <v>683</v>
      </c>
      <c r="G212" s="77">
        <f t="shared" si="7"/>
        <v>7187.5</v>
      </c>
      <c r="H212" s="78">
        <v>7187500</v>
      </c>
    </row>
    <row r="213" spans="1:8" ht="51">
      <c r="A213" s="21">
        <f t="shared" si="8"/>
        <v>200</v>
      </c>
      <c r="B213" s="84" t="s">
        <v>108</v>
      </c>
      <c r="C213" s="85" t="s">
        <v>237</v>
      </c>
      <c r="D213" s="85" t="s">
        <v>608</v>
      </c>
      <c r="E213" s="85" t="s">
        <v>109</v>
      </c>
      <c r="F213" s="85" t="s">
        <v>683</v>
      </c>
      <c r="G213" s="77">
        <f t="shared" si="7"/>
        <v>332.2</v>
      </c>
      <c r="H213" s="78">
        <v>332200</v>
      </c>
    </row>
    <row r="214" spans="1:8" ht="12.75">
      <c r="A214" s="21">
        <f t="shared" si="8"/>
        <v>201</v>
      </c>
      <c r="B214" s="84" t="s">
        <v>138</v>
      </c>
      <c r="C214" s="85" t="s">
        <v>237</v>
      </c>
      <c r="D214" s="85" t="s">
        <v>608</v>
      </c>
      <c r="E214" s="85" t="s">
        <v>109</v>
      </c>
      <c r="F214" s="85" t="s">
        <v>139</v>
      </c>
      <c r="G214" s="77">
        <f t="shared" si="7"/>
        <v>332.2</v>
      </c>
      <c r="H214" s="78">
        <v>332200</v>
      </c>
    </row>
    <row r="215" spans="1:8" ht="25.5">
      <c r="A215" s="21">
        <f t="shared" si="8"/>
        <v>202</v>
      </c>
      <c r="B215" s="84" t="s">
        <v>52</v>
      </c>
      <c r="C215" s="85" t="s">
        <v>237</v>
      </c>
      <c r="D215" s="85" t="s">
        <v>608</v>
      </c>
      <c r="E215" s="85" t="s">
        <v>742</v>
      </c>
      <c r="F215" s="85" t="s">
        <v>683</v>
      </c>
      <c r="G215" s="77">
        <f t="shared" si="7"/>
        <v>3589.2</v>
      </c>
      <c r="H215" s="78">
        <v>3589200</v>
      </c>
    </row>
    <row r="216" spans="1:8" ht="12.75">
      <c r="A216" s="21">
        <f t="shared" si="8"/>
        <v>203</v>
      </c>
      <c r="B216" s="84" t="s">
        <v>138</v>
      </c>
      <c r="C216" s="85" t="s">
        <v>237</v>
      </c>
      <c r="D216" s="85" t="s">
        <v>608</v>
      </c>
      <c r="E216" s="85" t="s">
        <v>742</v>
      </c>
      <c r="F216" s="85" t="s">
        <v>139</v>
      </c>
      <c r="G216" s="77">
        <f t="shared" si="7"/>
        <v>3589.2</v>
      </c>
      <c r="H216" s="78">
        <v>3589200</v>
      </c>
    </row>
    <row r="217" spans="1:8" ht="38.25">
      <c r="A217" s="21">
        <f t="shared" si="8"/>
        <v>204</v>
      </c>
      <c r="B217" s="84" t="s">
        <v>53</v>
      </c>
      <c r="C217" s="85" t="s">
        <v>237</v>
      </c>
      <c r="D217" s="85" t="s">
        <v>608</v>
      </c>
      <c r="E217" s="85" t="s">
        <v>744</v>
      </c>
      <c r="F217" s="85" t="s">
        <v>683</v>
      </c>
      <c r="G217" s="77">
        <f t="shared" si="7"/>
        <v>3266.1</v>
      </c>
      <c r="H217" s="78">
        <v>3266100</v>
      </c>
    </row>
    <row r="218" spans="1:8" ht="12.75">
      <c r="A218" s="21">
        <f t="shared" si="8"/>
        <v>205</v>
      </c>
      <c r="B218" s="84" t="s">
        <v>138</v>
      </c>
      <c r="C218" s="85" t="s">
        <v>237</v>
      </c>
      <c r="D218" s="85" t="s">
        <v>608</v>
      </c>
      <c r="E218" s="85" t="s">
        <v>744</v>
      </c>
      <c r="F218" s="85" t="s">
        <v>139</v>
      </c>
      <c r="G218" s="77">
        <f t="shared" si="7"/>
        <v>3266.1</v>
      </c>
      <c r="H218" s="78">
        <v>3266100</v>
      </c>
    </row>
    <row r="219" spans="1:8" ht="25.5">
      <c r="A219" s="21">
        <f t="shared" si="8"/>
        <v>206</v>
      </c>
      <c r="B219" s="84" t="s">
        <v>672</v>
      </c>
      <c r="C219" s="85" t="s">
        <v>237</v>
      </c>
      <c r="D219" s="85" t="s">
        <v>608</v>
      </c>
      <c r="E219" s="85" t="s">
        <v>511</v>
      </c>
      <c r="F219" s="85" t="s">
        <v>683</v>
      </c>
      <c r="G219" s="77">
        <f t="shared" si="7"/>
        <v>15615.8</v>
      </c>
      <c r="H219" s="78">
        <v>15615800</v>
      </c>
    </row>
    <row r="220" spans="1:8" ht="38.25">
      <c r="A220" s="21">
        <f t="shared" si="8"/>
        <v>207</v>
      </c>
      <c r="B220" s="84" t="s">
        <v>110</v>
      </c>
      <c r="C220" s="85" t="s">
        <v>237</v>
      </c>
      <c r="D220" s="85" t="s">
        <v>608</v>
      </c>
      <c r="E220" s="85" t="s">
        <v>111</v>
      </c>
      <c r="F220" s="85" t="s">
        <v>683</v>
      </c>
      <c r="G220" s="77">
        <f t="shared" si="7"/>
        <v>15615.8</v>
      </c>
      <c r="H220" s="78">
        <v>15615800</v>
      </c>
    </row>
    <row r="221" spans="1:8" ht="12.75">
      <c r="A221" s="21">
        <f t="shared" si="8"/>
        <v>208</v>
      </c>
      <c r="B221" s="84" t="s">
        <v>138</v>
      </c>
      <c r="C221" s="85" t="s">
        <v>237</v>
      </c>
      <c r="D221" s="85" t="s">
        <v>608</v>
      </c>
      <c r="E221" s="85" t="s">
        <v>111</v>
      </c>
      <c r="F221" s="85" t="s">
        <v>139</v>
      </c>
      <c r="G221" s="77">
        <f t="shared" si="7"/>
        <v>15615.8</v>
      </c>
      <c r="H221" s="78">
        <v>15615800</v>
      </c>
    </row>
    <row r="222" spans="1:8" ht="25.5">
      <c r="A222" s="21">
        <f t="shared" si="8"/>
        <v>209</v>
      </c>
      <c r="B222" s="84" t="s">
        <v>54</v>
      </c>
      <c r="C222" s="85" t="s">
        <v>237</v>
      </c>
      <c r="D222" s="85" t="s">
        <v>608</v>
      </c>
      <c r="E222" s="85" t="s">
        <v>143</v>
      </c>
      <c r="F222" s="85" t="s">
        <v>683</v>
      </c>
      <c r="G222" s="77">
        <f t="shared" si="7"/>
        <v>807</v>
      </c>
      <c r="H222" s="78">
        <v>807000</v>
      </c>
    </row>
    <row r="223" spans="1:8" ht="12.75">
      <c r="A223" s="21">
        <f t="shared" si="8"/>
        <v>210</v>
      </c>
      <c r="B223" s="84" t="s">
        <v>138</v>
      </c>
      <c r="C223" s="85" t="s">
        <v>237</v>
      </c>
      <c r="D223" s="85" t="s">
        <v>608</v>
      </c>
      <c r="E223" s="85" t="s">
        <v>143</v>
      </c>
      <c r="F223" s="85" t="s">
        <v>139</v>
      </c>
      <c r="G223" s="77">
        <f t="shared" si="7"/>
        <v>807</v>
      </c>
      <c r="H223" s="78">
        <v>807000</v>
      </c>
    </row>
    <row r="224" spans="1:8" ht="25.5">
      <c r="A224" s="33">
        <f t="shared" si="8"/>
        <v>211</v>
      </c>
      <c r="B224" s="86" t="s">
        <v>144</v>
      </c>
      <c r="C224" s="87" t="s">
        <v>678</v>
      </c>
      <c r="D224" s="87" t="s">
        <v>684</v>
      </c>
      <c r="E224" s="87" t="s">
        <v>120</v>
      </c>
      <c r="F224" s="87" t="s">
        <v>683</v>
      </c>
      <c r="G224" s="53">
        <f t="shared" si="7"/>
        <v>352071.22177999996</v>
      </c>
      <c r="H224" s="78">
        <v>352071221.78</v>
      </c>
    </row>
    <row r="225" spans="1:8" ht="12.75">
      <c r="A225" s="21">
        <f t="shared" si="8"/>
        <v>212</v>
      </c>
      <c r="B225" s="84" t="s">
        <v>547</v>
      </c>
      <c r="C225" s="85" t="s">
        <v>678</v>
      </c>
      <c r="D225" s="85" t="s">
        <v>180</v>
      </c>
      <c r="E225" s="85" t="s">
        <v>120</v>
      </c>
      <c r="F225" s="85" t="s">
        <v>683</v>
      </c>
      <c r="G225" s="77">
        <f t="shared" si="7"/>
        <v>352071.22177999996</v>
      </c>
      <c r="H225" s="78">
        <v>352071221.78</v>
      </c>
    </row>
    <row r="226" spans="1:8" ht="12.75">
      <c r="A226" s="21">
        <f t="shared" si="8"/>
        <v>213</v>
      </c>
      <c r="B226" s="84" t="s">
        <v>659</v>
      </c>
      <c r="C226" s="85" t="s">
        <v>678</v>
      </c>
      <c r="D226" s="85" t="s">
        <v>181</v>
      </c>
      <c r="E226" s="85" t="s">
        <v>120</v>
      </c>
      <c r="F226" s="85" t="s">
        <v>683</v>
      </c>
      <c r="G226" s="77">
        <f t="shared" si="7"/>
        <v>106623.51578</v>
      </c>
      <c r="H226" s="78">
        <v>106623515.78</v>
      </c>
    </row>
    <row r="227" spans="1:8" ht="12.75">
      <c r="A227" s="21">
        <f t="shared" si="8"/>
        <v>214</v>
      </c>
      <c r="B227" s="84" t="s">
        <v>74</v>
      </c>
      <c r="C227" s="85" t="s">
        <v>678</v>
      </c>
      <c r="D227" s="85" t="s">
        <v>181</v>
      </c>
      <c r="E227" s="85" t="s">
        <v>227</v>
      </c>
      <c r="F227" s="85" t="s">
        <v>683</v>
      </c>
      <c r="G227" s="77">
        <f t="shared" si="7"/>
        <v>90063.05841</v>
      </c>
      <c r="H227" s="78">
        <v>90063058.41</v>
      </c>
    </row>
    <row r="228" spans="1:8" ht="12.75">
      <c r="A228" s="21">
        <f t="shared" si="8"/>
        <v>215</v>
      </c>
      <c r="B228" s="84" t="s">
        <v>573</v>
      </c>
      <c r="C228" s="85" t="s">
        <v>678</v>
      </c>
      <c r="D228" s="85" t="s">
        <v>181</v>
      </c>
      <c r="E228" s="85" t="s">
        <v>182</v>
      </c>
      <c r="F228" s="85" t="s">
        <v>683</v>
      </c>
      <c r="G228" s="77">
        <f t="shared" si="7"/>
        <v>80542.05841</v>
      </c>
      <c r="H228" s="78">
        <v>80542058.41</v>
      </c>
    </row>
    <row r="229" spans="1:8" ht="12.75">
      <c r="A229" s="21">
        <f t="shared" si="8"/>
        <v>216</v>
      </c>
      <c r="B229" s="84" t="s">
        <v>576</v>
      </c>
      <c r="C229" s="85" t="s">
        <v>678</v>
      </c>
      <c r="D229" s="85" t="s">
        <v>181</v>
      </c>
      <c r="E229" s="85" t="s">
        <v>182</v>
      </c>
      <c r="F229" s="85" t="s">
        <v>183</v>
      </c>
      <c r="G229" s="77">
        <f t="shared" si="7"/>
        <v>80542.05841</v>
      </c>
      <c r="H229" s="78">
        <v>80542058.41</v>
      </c>
    </row>
    <row r="230" spans="1:8" ht="25.5">
      <c r="A230" s="21">
        <f t="shared" si="8"/>
        <v>217</v>
      </c>
      <c r="B230" s="84" t="s">
        <v>145</v>
      </c>
      <c r="C230" s="85" t="s">
        <v>678</v>
      </c>
      <c r="D230" s="85" t="s">
        <v>181</v>
      </c>
      <c r="E230" s="85" t="s">
        <v>203</v>
      </c>
      <c r="F230" s="85" t="s">
        <v>683</v>
      </c>
      <c r="G230" s="77">
        <f t="shared" si="7"/>
        <v>9521</v>
      </c>
      <c r="H230" s="78">
        <v>9521000</v>
      </c>
    </row>
    <row r="231" spans="1:8" ht="12.75">
      <c r="A231" s="21">
        <f t="shared" si="8"/>
        <v>218</v>
      </c>
      <c r="B231" s="84" t="s">
        <v>576</v>
      </c>
      <c r="C231" s="85" t="s">
        <v>678</v>
      </c>
      <c r="D231" s="85" t="s">
        <v>181</v>
      </c>
      <c r="E231" s="85" t="s">
        <v>203</v>
      </c>
      <c r="F231" s="85" t="s">
        <v>183</v>
      </c>
      <c r="G231" s="77">
        <f t="shared" si="7"/>
        <v>9521</v>
      </c>
      <c r="H231" s="78">
        <v>9521000</v>
      </c>
    </row>
    <row r="232" spans="1:8" ht="51">
      <c r="A232" s="21">
        <f t="shared" si="8"/>
        <v>219</v>
      </c>
      <c r="B232" s="84" t="s">
        <v>779</v>
      </c>
      <c r="C232" s="85" t="s">
        <v>678</v>
      </c>
      <c r="D232" s="85" t="s">
        <v>181</v>
      </c>
      <c r="E232" s="85" t="s">
        <v>309</v>
      </c>
      <c r="F232" s="85" t="s">
        <v>683</v>
      </c>
      <c r="G232" s="77">
        <f t="shared" si="7"/>
        <v>1120</v>
      </c>
      <c r="H232" s="78">
        <v>1120000</v>
      </c>
    </row>
    <row r="233" spans="1:8" ht="12.75">
      <c r="A233" s="21">
        <f t="shared" si="8"/>
        <v>220</v>
      </c>
      <c r="B233" s="84" t="s">
        <v>576</v>
      </c>
      <c r="C233" s="85" t="s">
        <v>678</v>
      </c>
      <c r="D233" s="85" t="s">
        <v>181</v>
      </c>
      <c r="E233" s="85" t="s">
        <v>309</v>
      </c>
      <c r="F233" s="85" t="s">
        <v>183</v>
      </c>
      <c r="G233" s="77">
        <f t="shared" si="7"/>
        <v>1120</v>
      </c>
      <c r="H233" s="78">
        <v>1120000</v>
      </c>
    </row>
    <row r="234" spans="1:8" ht="25.5">
      <c r="A234" s="21">
        <f t="shared" si="8"/>
        <v>221</v>
      </c>
      <c r="B234" s="84" t="s">
        <v>823</v>
      </c>
      <c r="C234" s="85" t="s">
        <v>678</v>
      </c>
      <c r="D234" s="85" t="s">
        <v>181</v>
      </c>
      <c r="E234" s="85" t="s">
        <v>306</v>
      </c>
      <c r="F234" s="85" t="s">
        <v>683</v>
      </c>
      <c r="G234" s="77">
        <f t="shared" si="7"/>
        <v>2190</v>
      </c>
      <c r="H234" s="78">
        <v>2190000</v>
      </c>
    </row>
    <row r="235" spans="1:8" ht="12.75">
      <c r="A235" s="21">
        <f t="shared" si="8"/>
        <v>222</v>
      </c>
      <c r="B235" s="84" t="s">
        <v>576</v>
      </c>
      <c r="C235" s="85" t="s">
        <v>678</v>
      </c>
      <c r="D235" s="85" t="s">
        <v>181</v>
      </c>
      <c r="E235" s="85" t="s">
        <v>306</v>
      </c>
      <c r="F235" s="85" t="s">
        <v>183</v>
      </c>
      <c r="G235" s="77">
        <f t="shared" si="7"/>
        <v>2190</v>
      </c>
      <c r="H235" s="78">
        <v>2190000</v>
      </c>
    </row>
    <row r="236" spans="1:8" ht="51">
      <c r="A236" s="21">
        <f t="shared" si="8"/>
        <v>223</v>
      </c>
      <c r="B236" s="84" t="s">
        <v>855</v>
      </c>
      <c r="C236" s="85" t="s">
        <v>678</v>
      </c>
      <c r="D236" s="85" t="s">
        <v>181</v>
      </c>
      <c r="E236" s="85" t="s">
        <v>856</v>
      </c>
      <c r="F236" s="85" t="s">
        <v>683</v>
      </c>
      <c r="G236" s="77">
        <f t="shared" si="7"/>
        <v>957</v>
      </c>
      <c r="H236" s="78">
        <v>957000</v>
      </c>
    </row>
    <row r="237" spans="1:8" ht="12.75">
      <c r="A237" s="21">
        <f t="shared" si="8"/>
        <v>224</v>
      </c>
      <c r="B237" s="84" t="s">
        <v>576</v>
      </c>
      <c r="C237" s="85" t="s">
        <v>678</v>
      </c>
      <c r="D237" s="85" t="s">
        <v>181</v>
      </c>
      <c r="E237" s="85" t="s">
        <v>856</v>
      </c>
      <c r="F237" s="85" t="s">
        <v>183</v>
      </c>
      <c r="G237" s="77">
        <f t="shared" si="7"/>
        <v>957</v>
      </c>
      <c r="H237" s="78">
        <v>957000</v>
      </c>
    </row>
    <row r="238" spans="1:8" ht="38.25">
      <c r="A238" s="21">
        <f t="shared" si="8"/>
        <v>225</v>
      </c>
      <c r="B238" s="84" t="s">
        <v>813</v>
      </c>
      <c r="C238" s="85" t="s">
        <v>678</v>
      </c>
      <c r="D238" s="85" t="s">
        <v>181</v>
      </c>
      <c r="E238" s="85" t="s">
        <v>814</v>
      </c>
      <c r="F238" s="85" t="s">
        <v>683</v>
      </c>
      <c r="G238" s="77">
        <f t="shared" si="7"/>
        <v>214</v>
      </c>
      <c r="H238" s="78">
        <v>214000</v>
      </c>
    </row>
    <row r="239" spans="1:8" ht="12.75">
      <c r="A239" s="21">
        <f t="shared" si="8"/>
        <v>226</v>
      </c>
      <c r="B239" s="84" t="s">
        <v>576</v>
      </c>
      <c r="C239" s="85" t="s">
        <v>678</v>
      </c>
      <c r="D239" s="85" t="s">
        <v>181</v>
      </c>
      <c r="E239" s="85" t="s">
        <v>814</v>
      </c>
      <c r="F239" s="85" t="s">
        <v>183</v>
      </c>
      <c r="G239" s="77">
        <f t="shared" si="7"/>
        <v>214</v>
      </c>
      <c r="H239" s="78">
        <v>214000</v>
      </c>
    </row>
    <row r="240" spans="1:8" ht="12.75">
      <c r="A240" s="21">
        <f t="shared" si="8"/>
        <v>227</v>
      </c>
      <c r="B240" s="84" t="s">
        <v>668</v>
      </c>
      <c r="C240" s="85" t="s">
        <v>678</v>
      </c>
      <c r="D240" s="85" t="s">
        <v>181</v>
      </c>
      <c r="E240" s="85" t="s">
        <v>680</v>
      </c>
      <c r="F240" s="85" t="s">
        <v>683</v>
      </c>
      <c r="G240" s="77">
        <f t="shared" si="7"/>
        <v>12079.45737</v>
      </c>
      <c r="H240" s="78">
        <v>12079457.37</v>
      </c>
    </row>
    <row r="241" spans="1:8" ht="38.25">
      <c r="A241" s="21">
        <f t="shared" si="8"/>
        <v>228</v>
      </c>
      <c r="B241" s="84" t="s">
        <v>123</v>
      </c>
      <c r="C241" s="85" t="s">
        <v>678</v>
      </c>
      <c r="D241" s="85" t="s">
        <v>181</v>
      </c>
      <c r="E241" s="85" t="s">
        <v>124</v>
      </c>
      <c r="F241" s="85" t="s">
        <v>683</v>
      </c>
      <c r="G241" s="77">
        <f t="shared" si="7"/>
        <v>1564.77</v>
      </c>
      <c r="H241" s="78">
        <v>1564770</v>
      </c>
    </row>
    <row r="242" spans="1:8" ht="12.75">
      <c r="A242" s="21">
        <f t="shared" si="8"/>
        <v>229</v>
      </c>
      <c r="B242" s="84" t="s">
        <v>579</v>
      </c>
      <c r="C242" s="85" t="s">
        <v>678</v>
      </c>
      <c r="D242" s="85" t="s">
        <v>181</v>
      </c>
      <c r="E242" s="85" t="s">
        <v>124</v>
      </c>
      <c r="F242" s="85" t="s">
        <v>425</v>
      </c>
      <c r="G242" s="77">
        <f t="shared" si="7"/>
        <v>1564.77</v>
      </c>
      <c r="H242" s="78">
        <v>1564770</v>
      </c>
    </row>
    <row r="243" spans="1:8" ht="38.25">
      <c r="A243" s="21">
        <f t="shared" si="8"/>
        <v>230</v>
      </c>
      <c r="B243" s="84" t="s">
        <v>55</v>
      </c>
      <c r="C243" s="85" t="s">
        <v>678</v>
      </c>
      <c r="D243" s="85" t="s">
        <v>181</v>
      </c>
      <c r="E243" s="85" t="s">
        <v>146</v>
      </c>
      <c r="F243" s="85" t="s">
        <v>683</v>
      </c>
      <c r="G243" s="77">
        <f t="shared" si="7"/>
        <v>10514.68737</v>
      </c>
      <c r="H243" s="78">
        <v>10514687.37</v>
      </c>
    </row>
    <row r="244" spans="1:8" ht="12.75">
      <c r="A244" s="21">
        <f t="shared" si="8"/>
        <v>231</v>
      </c>
      <c r="B244" s="84" t="s">
        <v>579</v>
      </c>
      <c r="C244" s="85" t="s">
        <v>678</v>
      </c>
      <c r="D244" s="85" t="s">
        <v>181</v>
      </c>
      <c r="E244" s="85" t="s">
        <v>146</v>
      </c>
      <c r="F244" s="85" t="s">
        <v>425</v>
      </c>
      <c r="G244" s="77">
        <f t="shared" si="7"/>
        <v>10514.68737</v>
      </c>
      <c r="H244" s="78">
        <v>10514687.37</v>
      </c>
    </row>
    <row r="245" spans="1:8" ht="12.75">
      <c r="A245" s="21">
        <f t="shared" si="8"/>
        <v>232</v>
      </c>
      <c r="B245" s="84" t="s">
        <v>660</v>
      </c>
      <c r="C245" s="85" t="s">
        <v>678</v>
      </c>
      <c r="D245" s="85" t="s">
        <v>184</v>
      </c>
      <c r="E245" s="85" t="s">
        <v>120</v>
      </c>
      <c r="F245" s="85" t="s">
        <v>683</v>
      </c>
      <c r="G245" s="77">
        <f t="shared" si="7"/>
        <v>228979.03672</v>
      </c>
      <c r="H245" s="78">
        <v>228979036.72</v>
      </c>
    </row>
    <row r="246" spans="1:8" ht="12.75">
      <c r="A246" s="21">
        <f t="shared" si="8"/>
        <v>233</v>
      </c>
      <c r="B246" s="84" t="s">
        <v>424</v>
      </c>
      <c r="C246" s="85" t="s">
        <v>678</v>
      </c>
      <c r="D246" s="85" t="s">
        <v>184</v>
      </c>
      <c r="E246" s="85" t="s">
        <v>215</v>
      </c>
      <c r="F246" s="85" t="s">
        <v>683</v>
      </c>
      <c r="G246" s="77">
        <f t="shared" si="7"/>
        <v>124.619</v>
      </c>
      <c r="H246" s="78">
        <v>124619</v>
      </c>
    </row>
    <row r="247" spans="1:8" ht="12.75">
      <c r="A247" s="21">
        <f t="shared" si="8"/>
        <v>234</v>
      </c>
      <c r="B247" s="84" t="s">
        <v>565</v>
      </c>
      <c r="C247" s="85" t="s">
        <v>678</v>
      </c>
      <c r="D247" s="85" t="s">
        <v>184</v>
      </c>
      <c r="E247" s="85" t="s">
        <v>168</v>
      </c>
      <c r="F247" s="85" t="s">
        <v>683</v>
      </c>
      <c r="G247" s="77">
        <f t="shared" si="7"/>
        <v>124.619</v>
      </c>
      <c r="H247" s="78">
        <v>124619</v>
      </c>
    </row>
    <row r="248" spans="1:8" ht="12.75">
      <c r="A248" s="21">
        <f t="shared" si="8"/>
        <v>235</v>
      </c>
      <c r="B248" s="84" t="s">
        <v>576</v>
      </c>
      <c r="C248" s="85" t="s">
        <v>678</v>
      </c>
      <c r="D248" s="85" t="s">
        <v>184</v>
      </c>
      <c r="E248" s="85" t="s">
        <v>168</v>
      </c>
      <c r="F248" s="85" t="s">
        <v>183</v>
      </c>
      <c r="G248" s="77">
        <f t="shared" si="7"/>
        <v>124.619</v>
      </c>
      <c r="H248" s="78">
        <v>124619</v>
      </c>
    </row>
    <row r="249" spans="1:8" ht="12.75">
      <c r="A249" s="21">
        <f t="shared" si="8"/>
        <v>236</v>
      </c>
      <c r="B249" s="84" t="s">
        <v>75</v>
      </c>
      <c r="C249" s="85" t="s">
        <v>678</v>
      </c>
      <c r="D249" s="85" t="s">
        <v>184</v>
      </c>
      <c r="E249" s="85" t="s">
        <v>229</v>
      </c>
      <c r="F249" s="85" t="s">
        <v>683</v>
      </c>
      <c r="G249" s="77">
        <f t="shared" si="7"/>
        <v>28774.981219999998</v>
      </c>
      <c r="H249" s="78">
        <v>28774981.22</v>
      </c>
    </row>
    <row r="250" spans="1:8" ht="12.75">
      <c r="A250" s="21">
        <f t="shared" si="8"/>
        <v>237</v>
      </c>
      <c r="B250" s="84" t="s">
        <v>147</v>
      </c>
      <c r="C250" s="85" t="s">
        <v>678</v>
      </c>
      <c r="D250" s="85" t="s">
        <v>184</v>
      </c>
      <c r="E250" s="85" t="s">
        <v>185</v>
      </c>
      <c r="F250" s="85" t="s">
        <v>683</v>
      </c>
      <c r="G250" s="77">
        <f t="shared" si="7"/>
        <v>28038.981219999998</v>
      </c>
      <c r="H250" s="78">
        <v>28038981.22</v>
      </c>
    </row>
    <row r="251" spans="1:8" ht="12.75">
      <c r="A251" s="21">
        <f t="shared" si="8"/>
        <v>238</v>
      </c>
      <c r="B251" s="84" t="s">
        <v>576</v>
      </c>
      <c r="C251" s="85" t="s">
        <v>678</v>
      </c>
      <c r="D251" s="85" t="s">
        <v>184</v>
      </c>
      <c r="E251" s="85" t="s">
        <v>185</v>
      </c>
      <c r="F251" s="85" t="s">
        <v>183</v>
      </c>
      <c r="G251" s="77">
        <f t="shared" si="7"/>
        <v>28038.981219999998</v>
      </c>
      <c r="H251" s="78">
        <v>28038981.22</v>
      </c>
    </row>
    <row r="252" spans="1:8" ht="25.5">
      <c r="A252" s="21">
        <f t="shared" si="8"/>
        <v>239</v>
      </c>
      <c r="B252" s="84" t="s">
        <v>145</v>
      </c>
      <c r="C252" s="85" t="s">
        <v>678</v>
      </c>
      <c r="D252" s="85" t="s">
        <v>184</v>
      </c>
      <c r="E252" s="85" t="s">
        <v>32</v>
      </c>
      <c r="F252" s="85" t="s">
        <v>683</v>
      </c>
      <c r="G252" s="77">
        <f t="shared" si="7"/>
        <v>736</v>
      </c>
      <c r="H252" s="78">
        <v>736000</v>
      </c>
    </row>
    <row r="253" spans="1:8" ht="12.75">
      <c r="A253" s="21">
        <f t="shared" si="8"/>
        <v>240</v>
      </c>
      <c r="B253" s="84" t="s">
        <v>576</v>
      </c>
      <c r="C253" s="85" t="s">
        <v>678</v>
      </c>
      <c r="D253" s="85" t="s">
        <v>184</v>
      </c>
      <c r="E253" s="85" t="s">
        <v>32</v>
      </c>
      <c r="F253" s="85" t="s">
        <v>183</v>
      </c>
      <c r="G253" s="77">
        <f t="shared" si="7"/>
        <v>736</v>
      </c>
      <c r="H253" s="78">
        <v>736000</v>
      </c>
    </row>
    <row r="254" spans="1:8" ht="12.75">
      <c r="A254" s="21">
        <f t="shared" si="8"/>
        <v>241</v>
      </c>
      <c r="B254" s="84" t="s">
        <v>826</v>
      </c>
      <c r="C254" s="85" t="s">
        <v>678</v>
      </c>
      <c r="D254" s="85" t="s">
        <v>184</v>
      </c>
      <c r="E254" s="85" t="s">
        <v>247</v>
      </c>
      <c r="F254" s="85" t="s">
        <v>683</v>
      </c>
      <c r="G254" s="77">
        <f t="shared" si="7"/>
        <v>20447.6</v>
      </c>
      <c r="H254" s="78">
        <v>20447600</v>
      </c>
    </row>
    <row r="255" spans="1:8" ht="12.75">
      <c r="A255" s="21">
        <f t="shared" si="8"/>
        <v>242</v>
      </c>
      <c r="B255" s="84" t="s">
        <v>827</v>
      </c>
      <c r="C255" s="85" t="s">
        <v>678</v>
      </c>
      <c r="D255" s="85" t="s">
        <v>184</v>
      </c>
      <c r="E255" s="85" t="s">
        <v>246</v>
      </c>
      <c r="F255" s="85" t="s">
        <v>683</v>
      </c>
      <c r="G255" s="77">
        <f t="shared" si="7"/>
        <v>20447.6</v>
      </c>
      <c r="H255" s="78">
        <v>20447600</v>
      </c>
    </row>
    <row r="256" spans="1:8" ht="12.75">
      <c r="A256" s="21">
        <f t="shared" si="8"/>
        <v>243</v>
      </c>
      <c r="B256" s="84" t="s">
        <v>576</v>
      </c>
      <c r="C256" s="85" t="s">
        <v>678</v>
      </c>
      <c r="D256" s="85" t="s">
        <v>184</v>
      </c>
      <c r="E256" s="85" t="s">
        <v>246</v>
      </c>
      <c r="F256" s="85" t="s">
        <v>183</v>
      </c>
      <c r="G256" s="77">
        <f t="shared" si="7"/>
        <v>20447.6</v>
      </c>
      <c r="H256" s="78">
        <v>20447600</v>
      </c>
    </row>
    <row r="257" spans="1:8" ht="12.75">
      <c r="A257" s="21">
        <f t="shared" si="8"/>
        <v>244</v>
      </c>
      <c r="B257" s="84" t="s">
        <v>76</v>
      </c>
      <c r="C257" s="85" t="s">
        <v>678</v>
      </c>
      <c r="D257" s="85" t="s">
        <v>184</v>
      </c>
      <c r="E257" s="85" t="s">
        <v>212</v>
      </c>
      <c r="F257" s="85" t="s">
        <v>683</v>
      </c>
      <c r="G257" s="77">
        <f t="shared" si="7"/>
        <v>2595.3</v>
      </c>
      <c r="H257" s="78">
        <v>2595300</v>
      </c>
    </row>
    <row r="258" spans="1:8" ht="12.75">
      <c r="A258" s="21">
        <f t="shared" si="8"/>
        <v>245</v>
      </c>
      <c r="B258" s="84" t="s">
        <v>148</v>
      </c>
      <c r="C258" s="85" t="s">
        <v>678</v>
      </c>
      <c r="D258" s="85" t="s">
        <v>184</v>
      </c>
      <c r="E258" s="85" t="s">
        <v>187</v>
      </c>
      <c r="F258" s="85" t="s">
        <v>683</v>
      </c>
      <c r="G258" s="77">
        <f t="shared" si="7"/>
        <v>2595.3</v>
      </c>
      <c r="H258" s="78">
        <v>2595300</v>
      </c>
    </row>
    <row r="259" spans="1:8" ht="12.75">
      <c r="A259" s="21">
        <f t="shared" si="8"/>
        <v>246</v>
      </c>
      <c r="B259" s="84" t="s">
        <v>576</v>
      </c>
      <c r="C259" s="85" t="s">
        <v>678</v>
      </c>
      <c r="D259" s="85" t="s">
        <v>184</v>
      </c>
      <c r="E259" s="85" t="s">
        <v>187</v>
      </c>
      <c r="F259" s="85" t="s">
        <v>183</v>
      </c>
      <c r="G259" s="77">
        <f t="shared" si="7"/>
        <v>2595.3</v>
      </c>
      <c r="H259" s="78">
        <v>2595300</v>
      </c>
    </row>
    <row r="260" spans="1:8" ht="25.5">
      <c r="A260" s="21">
        <f t="shared" si="8"/>
        <v>247</v>
      </c>
      <c r="B260" s="84" t="s">
        <v>808</v>
      </c>
      <c r="C260" s="85" t="s">
        <v>678</v>
      </c>
      <c r="D260" s="85" t="s">
        <v>184</v>
      </c>
      <c r="E260" s="85" t="s">
        <v>809</v>
      </c>
      <c r="F260" s="85" t="s">
        <v>683</v>
      </c>
      <c r="G260" s="77">
        <f t="shared" si="7"/>
        <v>11583</v>
      </c>
      <c r="H260" s="78">
        <v>11583000</v>
      </c>
    </row>
    <row r="261" spans="1:8" ht="12.75">
      <c r="A261" s="21">
        <f t="shared" si="8"/>
        <v>248</v>
      </c>
      <c r="B261" s="84" t="s">
        <v>576</v>
      </c>
      <c r="C261" s="85" t="s">
        <v>678</v>
      </c>
      <c r="D261" s="85" t="s">
        <v>184</v>
      </c>
      <c r="E261" s="85" t="s">
        <v>809</v>
      </c>
      <c r="F261" s="85" t="s">
        <v>183</v>
      </c>
      <c r="G261" s="77">
        <f t="shared" si="7"/>
        <v>11583</v>
      </c>
      <c r="H261" s="78">
        <v>11583000</v>
      </c>
    </row>
    <row r="262" spans="1:8" ht="25.5">
      <c r="A262" s="21">
        <f t="shared" si="8"/>
        <v>249</v>
      </c>
      <c r="B262" s="84" t="s">
        <v>823</v>
      </c>
      <c r="C262" s="85" t="s">
        <v>678</v>
      </c>
      <c r="D262" s="85" t="s">
        <v>184</v>
      </c>
      <c r="E262" s="85" t="s">
        <v>306</v>
      </c>
      <c r="F262" s="85" t="s">
        <v>683</v>
      </c>
      <c r="G262" s="77">
        <f t="shared" si="7"/>
        <v>3377</v>
      </c>
      <c r="H262" s="78">
        <v>3377000</v>
      </c>
    </row>
    <row r="263" spans="1:8" ht="12.75">
      <c r="A263" s="21">
        <f t="shared" si="8"/>
        <v>250</v>
      </c>
      <c r="B263" s="84" t="s">
        <v>576</v>
      </c>
      <c r="C263" s="85" t="s">
        <v>678</v>
      </c>
      <c r="D263" s="85" t="s">
        <v>184</v>
      </c>
      <c r="E263" s="85" t="s">
        <v>306</v>
      </c>
      <c r="F263" s="85" t="s">
        <v>183</v>
      </c>
      <c r="G263" s="77">
        <f t="shared" si="7"/>
        <v>3377</v>
      </c>
      <c r="H263" s="78">
        <v>3377000</v>
      </c>
    </row>
    <row r="264" spans="1:8" ht="51">
      <c r="A264" s="21">
        <f t="shared" si="8"/>
        <v>251</v>
      </c>
      <c r="B264" s="84" t="s">
        <v>859</v>
      </c>
      <c r="C264" s="85" t="s">
        <v>678</v>
      </c>
      <c r="D264" s="85" t="s">
        <v>184</v>
      </c>
      <c r="E264" s="85" t="s">
        <v>810</v>
      </c>
      <c r="F264" s="85" t="s">
        <v>683</v>
      </c>
      <c r="G264" s="77">
        <f t="shared" si="7"/>
        <v>143817</v>
      </c>
      <c r="H264" s="78">
        <v>143817000</v>
      </c>
    </row>
    <row r="265" spans="1:8" ht="12.75">
      <c r="A265" s="21">
        <f t="shared" si="8"/>
        <v>252</v>
      </c>
      <c r="B265" s="84" t="s">
        <v>576</v>
      </c>
      <c r="C265" s="85" t="s">
        <v>678</v>
      </c>
      <c r="D265" s="85" t="s">
        <v>184</v>
      </c>
      <c r="E265" s="85" t="s">
        <v>810</v>
      </c>
      <c r="F265" s="85" t="s">
        <v>183</v>
      </c>
      <c r="G265" s="77">
        <f t="shared" si="7"/>
        <v>143817</v>
      </c>
      <c r="H265" s="78">
        <v>143817000</v>
      </c>
    </row>
    <row r="266" spans="1:8" ht="51">
      <c r="A266" s="21">
        <f t="shared" si="8"/>
        <v>253</v>
      </c>
      <c r="B266" s="84" t="s">
        <v>859</v>
      </c>
      <c r="C266" s="85" t="s">
        <v>678</v>
      </c>
      <c r="D266" s="85" t="s">
        <v>184</v>
      </c>
      <c r="E266" s="85" t="s">
        <v>811</v>
      </c>
      <c r="F266" s="85" t="s">
        <v>683</v>
      </c>
      <c r="G266" s="77">
        <f t="shared" si="7"/>
        <v>1342.90168</v>
      </c>
      <c r="H266" s="78">
        <f>1370077.68-27176</f>
        <v>1342901.68</v>
      </c>
    </row>
    <row r="267" spans="1:8" ht="12.75">
      <c r="A267" s="21">
        <f t="shared" si="8"/>
        <v>254</v>
      </c>
      <c r="B267" s="84" t="s">
        <v>576</v>
      </c>
      <c r="C267" s="85" t="s">
        <v>678</v>
      </c>
      <c r="D267" s="85" t="s">
        <v>184</v>
      </c>
      <c r="E267" s="85" t="s">
        <v>811</v>
      </c>
      <c r="F267" s="85" t="s">
        <v>183</v>
      </c>
      <c r="G267" s="77">
        <f t="shared" si="7"/>
        <v>1342.90168</v>
      </c>
      <c r="H267" s="78">
        <f>1370077.68-27176</f>
        <v>1342901.68</v>
      </c>
    </row>
    <row r="268" spans="1:8" ht="51">
      <c r="A268" s="21">
        <f t="shared" si="8"/>
        <v>255</v>
      </c>
      <c r="B268" s="84" t="s">
        <v>859</v>
      </c>
      <c r="C268" s="85" t="s">
        <v>678</v>
      </c>
      <c r="D268" s="85" t="s">
        <v>184</v>
      </c>
      <c r="E268" s="85" t="s">
        <v>812</v>
      </c>
      <c r="F268" s="85" t="s">
        <v>683</v>
      </c>
      <c r="G268" s="77">
        <f t="shared" si="7"/>
        <v>1187.09832</v>
      </c>
      <c r="H268" s="78">
        <f>1159922.32+27176</f>
        <v>1187098.32</v>
      </c>
    </row>
    <row r="269" spans="1:8" ht="12.75">
      <c r="A269" s="21">
        <f t="shared" si="8"/>
        <v>256</v>
      </c>
      <c r="B269" s="84" t="s">
        <v>576</v>
      </c>
      <c r="C269" s="85" t="s">
        <v>678</v>
      </c>
      <c r="D269" s="85" t="s">
        <v>184</v>
      </c>
      <c r="E269" s="85" t="s">
        <v>812</v>
      </c>
      <c r="F269" s="85" t="s">
        <v>183</v>
      </c>
      <c r="G269" s="77">
        <f aca="true" t="shared" si="9" ref="G269:G332">H269/1000</f>
        <v>1187.09832</v>
      </c>
      <c r="H269" s="78">
        <f>1159922.32+27176</f>
        <v>1187098.32</v>
      </c>
    </row>
    <row r="270" spans="1:8" ht="12.75">
      <c r="A270" s="21">
        <f aca="true" t="shared" si="10" ref="A270:A333">1+A269</f>
        <v>257</v>
      </c>
      <c r="B270" s="84" t="s">
        <v>668</v>
      </c>
      <c r="C270" s="85" t="s">
        <v>678</v>
      </c>
      <c r="D270" s="85" t="s">
        <v>184</v>
      </c>
      <c r="E270" s="85" t="s">
        <v>680</v>
      </c>
      <c r="F270" s="85" t="s">
        <v>683</v>
      </c>
      <c r="G270" s="77">
        <f t="shared" si="9"/>
        <v>9535.7465</v>
      </c>
      <c r="H270" s="78">
        <v>9535746.5</v>
      </c>
    </row>
    <row r="271" spans="1:8" ht="38.25">
      <c r="A271" s="21">
        <f t="shared" si="10"/>
        <v>258</v>
      </c>
      <c r="B271" s="84" t="s">
        <v>123</v>
      </c>
      <c r="C271" s="85" t="s">
        <v>678</v>
      </c>
      <c r="D271" s="85" t="s">
        <v>184</v>
      </c>
      <c r="E271" s="85" t="s">
        <v>124</v>
      </c>
      <c r="F271" s="85" t="s">
        <v>683</v>
      </c>
      <c r="G271" s="77">
        <f t="shared" si="9"/>
        <v>554.4</v>
      </c>
      <c r="H271" s="78">
        <v>554400</v>
      </c>
    </row>
    <row r="272" spans="1:8" ht="12.75">
      <c r="A272" s="21">
        <f t="shared" si="10"/>
        <v>259</v>
      </c>
      <c r="B272" s="84" t="s">
        <v>579</v>
      </c>
      <c r="C272" s="85" t="s">
        <v>678</v>
      </c>
      <c r="D272" s="85" t="s">
        <v>184</v>
      </c>
      <c r="E272" s="85" t="s">
        <v>124</v>
      </c>
      <c r="F272" s="85" t="s">
        <v>425</v>
      </c>
      <c r="G272" s="77">
        <f t="shared" si="9"/>
        <v>554.4</v>
      </c>
      <c r="H272" s="78">
        <v>554400</v>
      </c>
    </row>
    <row r="273" spans="1:8" ht="38.25">
      <c r="A273" s="21">
        <f t="shared" si="10"/>
        <v>260</v>
      </c>
      <c r="B273" s="84" t="s">
        <v>561</v>
      </c>
      <c r="C273" s="85" t="s">
        <v>678</v>
      </c>
      <c r="D273" s="85" t="s">
        <v>184</v>
      </c>
      <c r="E273" s="85" t="s">
        <v>562</v>
      </c>
      <c r="F273" s="85" t="s">
        <v>683</v>
      </c>
      <c r="G273" s="77">
        <f t="shared" si="9"/>
        <v>8981.3465</v>
      </c>
      <c r="H273" s="78">
        <v>8981346.5</v>
      </c>
    </row>
    <row r="274" spans="1:8" ht="12.75">
      <c r="A274" s="21">
        <f t="shared" si="10"/>
        <v>261</v>
      </c>
      <c r="B274" s="84" t="s">
        <v>579</v>
      </c>
      <c r="C274" s="85" t="s">
        <v>678</v>
      </c>
      <c r="D274" s="85" t="s">
        <v>184</v>
      </c>
      <c r="E274" s="85" t="s">
        <v>562</v>
      </c>
      <c r="F274" s="85" t="s">
        <v>425</v>
      </c>
      <c r="G274" s="77">
        <f t="shared" si="9"/>
        <v>8981.3465</v>
      </c>
      <c r="H274" s="78">
        <v>8981346.5</v>
      </c>
    </row>
    <row r="275" spans="1:8" ht="25.5">
      <c r="A275" s="21">
        <f t="shared" si="10"/>
        <v>262</v>
      </c>
      <c r="B275" s="84" t="s">
        <v>637</v>
      </c>
      <c r="C275" s="85" t="s">
        <v>678</v>
      </c>
      <c r="D275" s="85" t="s">
        <v>184</v>
      </c>
      <c r="E275" s="85" t="s">
        <v>816</v>
      </c>
      <c r="F275" s="85" t="s">
        <v>683</v>
      </c>
      <c r="G275" s="77">
        <f t="shared" si="9"/>
        <v>6193.79</v>
      </c>
      <c r="H275" s="78">
        <v>6193790</v>
      </c>
    </row>
    <row r="276" spans="1:8" ht="27.75" customHeight="1">
      <c r="A276" s="21">
        <f t="shared" si="10"/>
        <v>263</v>
      </c>
      <c r="B276" s="84" t="s">
        <v>745</v>
      </c>
      <c r="C276" s="85" t="s">
        <v>678</v>
      </c>
      <c r="D276" s="85" t="s">
        <v>184</v>
      </c>
      <c r="E276" s="85" t="s">
        <v>442</v>
      </c>
      <c r="F276" s="85" t="s">
        <v>683</v>
      </c>
      <c r="G276" s="77">
        <f t="shared" si="9"/>
        <v>5356.29</v>
      </c>
      <c r="H276" s="78">
        <v>5356290</v>
      </c>
    </row>
    <row r="277" spans="1:8" ht="12.75">
      <c r="A277" s="21">
        <f t="shared" si="10"/>
        <v>264</v>
      </c>
      <c r="B277" s="84" t="s">
        <v>579</v>
      </c>
      <c r="C277" s="85" t="s">
        <v>678</v>
      </c>
      <c r="D277" s="85" t="s">
        <v>184</v>
      </c>
      <c r="E277" s="85" t="s">
        <v>442</v>
      </c>
      <c r="F277" s="85" t="s">
        <v>425</v>
      </c>
      <c r="G277" s="77">
        <f t="shared" si="9"/>
        <v>5356.29</v>
      </c>
      <c r="H277" s="78">
        <v>5356290</v>
      </c>
    </row>
    <row r="278" spans="1:8" ht="38.25">
      <c r="A278" s="21">
        <f t="shared" si="10"/>
        <v>265</v>
      </c>
      <c r="B278" s="84" t="s">
        <v>746</v>
      </c>
      <c r="C278" s="85" t="s">
        <v>678</v>
      </c>
      <c r="D278" s="85" t="s">
        <v>184</v>
      </c>
      <c r="E278" s="85" t="s">
        <v>444</v>
      </c>
      <c r="F278" s="85" t="s">
        <v>683</v>
      </c>
      <c r="G278" s="77">
        <f t="shared" si="9"/>
        <v>837.5</v>
      </c>
      <c r="H278" s="78">
        <v>837500</v>
      </c>
    </row>
    <row r="279" spans="1:8" ht="12.75">
      <c r="A279" s="21">
        <f t="shared" si="10"/>
        <v>266</v>
      </c>
      <c r="B279" s="84" t="s">
        <v>579</v>
      </c>
      <c r="C279" s="85" t="s">
        <v>678</v>
      </c>
      <c r="D279" s="85" t="s">
        <v>184</v>
      </c>
      <c r="E279" s="85" t="s">
        <v>444</v>
      </c>
      <c r="F279" s="85" t="s">
        <v>425</v>
      </c>
      <c r="G279" s="77">
        <f t="shared" si="9"/>
        <v>837.5</v>
      </c>
      <c r="H279" s="78">
        <v>837500</v>
      </c>
    </row>
    <row r="280" spans="1:8" ht="12.75">
      <c r="A280" s="21">
        <f t="shared" si="10"/>
        <v>267</v>
      </c>
      <c r="B280" s="84" t="s">
        <v>661</v>
      </c>
      <c r="C280" s="85" t="s">
        <v>678</v>
      </c>
      <c r="D280" s="85" t="s">
        <v>188</v>
      </c>
      <c r="E280" s="85" t="s">
        <v>120</v>
      </c>
      <c r="F280" s="85" t="s">
        <v>683</v>
      </c>
      <c r="G280" s="77">
        <f t="shared" si="9"/>
        <v>11679.21428</v>
      </c>
      <c r="H280" s="78">
        <v>11679214.28</v>
      </c>
    </row>
    <row r="281" spans="1:8" ht="12.75">
      <c r="A281" s="21">
        <f t="shared" si="10"/>
        <v>268</v>
      </c>
      <c r="B281" s="84" t="s">
        <v>638</v>
      </c>
      <c r="C281" s="85" t="s">
        <v>678</v>
      </c>
      <c r="D281" s="85" t="s">
        <v>188</v>
      </c>
      <c r="E281" s="85" t="s">
        <v>231</v>
      </c>
      <c r="F281" s="85" t="s">
        <v>683</v>
      </c>
      <c r="G281" s="77">
        <f t="shared" si="9"/>
        <v>6868</v>
      </c>
      <c r="H281" s="78">
        <v>6868000</v>
      </c>
    </row>
    <row r="282" spans="1:8" ht="12.75">
      <c r="A282" s="21">
        <f t="shared" si="10"/>
        <v>269</v>
      </c>
      <c r="B282" s="84" t="s">
        <v>563</v>
      </c>
      <c r="C282" s="85" t="s">
        <v>678</v>
      </c>
      <c r="D282" s="85" t="s">
        <v>188</v>
      </c>
      <c r="E282" s="85" t="s">
        <v>564</v>
      </c>
      <c r="F282" s="85" t="s">
        <v>683</v>
      </c>
      <c r="G282" s="77">
        <f t="shared" si="9"/>
        <v>6868</v>
      </c>
      <c r="H282" s="78">
        <v>6868000</v>
      </c>
    </row>
    <row r="283" spans="1:8" ht="12.75">
      <c r="A283" s="21">
        <f t="shared" si="10"/>
        <v>270</v>
      </c>
      <c r="B283" s="84" t="s">
        <v>576</v>
      </c>
      <c r="C283" s="85" t="s">
        <v>678</v>
      </c>
      <c r="D283" s="85" t="s">
        <v>188</v>
      </c>
      <c r="E283" s="85" t="s">
        <v>564</v>
      </c>
      <c r="F283" s="85" t="s">
        <v>183</v>
      </c>
      <c r="G283" s="77">
        <f t="shared" si="9"/>
        <v>6868</v>
      </c>
      <c r="H283" s="78">
        <v>6868000</v>
      </c>
    </row>
    <row r="284" spans="1:8" ht="12.75">
      <c r="A284" s="21">
        <f t="shared" si="10"/>
        <v>271</v>
      </c>
      <c r="B284" s="84" t="s">
        <v>668</v>
      </c>
      <c r="C284" s="85" t="s">
        <v>678</v>
      </c>
      <c r="D284" s="85" t="s">
        <v>188</v>
      </c>
      <c r="E284" s="85" t="s">
        <v>680</v>
      </c>
      <c r="F284" s="85" t="s">
        <v>683</v>
      </c>
      <c r="G284" s="77">
        <f t="shared" si="9"/>
        <v>4811.21428</v>
      </c>
      <c r="H284" s="78">
        <v>4811214.28</v>
      </c>
    </row>
    <row r="285" spans="1:8" ht="38.25">
      <c r="A285" s="21">
        <f t="shared" si="10"/>
        <v>272</v>
      </c>
      <c r="B285" s="84" t="s">
        <v>133</v>
      </c>
      <c r="C285" s="85" t="s">
        <v>678</v>
      </c>
      <c r="D285" s="85" t="s">
        <v>188</v>
      </c>
      <c r="E285" s="85" t="s">
        <v>312</v>
      </c>
      <c r="F285" s="85" t="s">
        <v>683</v>
      </c>
      <c r="G285" s="77">
        <f t="shared" si="9"/>
        <v>4811.21428</v>
      </c>
      <c r="H285" s="78">
        <v>4811214.28</v>
      </c>
    </row>
    <row r="286" spans="1:8" ht="12.75">
      <c r="A286" s="21">
        <f t="shared" si="10"/>
        <v>273</v>
      </c>
      <c r="B286" s="84" t="s">
        <v>579</v>
      </c>
      <c r="C286" s="85" t="s">
        <v>678</v>
      </c>
      <c r="D286" s="85" t="s">
        <v>188</v>
      </c>
      <c r="E286" s="85" t="s">
        <v>312</v>
      </c>
      <c r="F286" s="85" t="s">
        <v>425</v>
      </c>
      <c r="G286" s="105">
        <f t="shared" si="9"/>
        <v>4811.21428</v>
      </c>
      <c r="H286" s="78">
        <v>4811214.28</v>
      </c>
    </row>
    <row r="287" spans="1:8" ht="12.75">
      <c r="A287" s="21">
        <f t="shared" si="10"/>
        <v>274</v>
      </c>
      <c r="B287" s="84" t="s">
        <v>662</v>
      </c>
      <c r="C287" s="85" t="s">
        <v>678</v>
      </c>
      <c r="D287" s="85" t="s">
        <v>189</v>
      </c>
      <c r="E287" s="85" t="s">
        <v>120</v>
      </c>
      <c r="F287" s="85" t="s">
        <v>683</v>
      </c>
      <c r="G287" s="77">
        <f t="shared" si="9"/>
        <v>4789.455</v>
      </c>
      <c r="H287" s="78">
        <v>4789455</v>
      </c>
    </row>
    <row r="288" spans="1:8" ht="38.25">
      <c r="A288" s="21">
        <f t="shared" si="10"/>
        <v>275</v>
      </c>
      <c r="B288" s="84" t="s">
        <v>303</v>
      </c>
      <c r="C288" s="85" t="s">
        <v>678</v>
      </c>
      <c r="D288" s="85" t="s">
        <v>189</v>
      </c>
      <c r="E288" s="85" t="s">
        <v>232</v>
      </c>
      <c r="F288" s="85" t="s">
        <v>683</v>
      </c>
      <c r="G288" s="77">
        <f t="shared" si="9"/>
        <v>4789.455</v>
      </c>
      <c r="H288" s="78">
        <v>4789455</v>
      </c>
    </row>
    <row r="289" spans="1:8" ht="12.75">
      <c r="A289" s="21">
        <f t="shared" si="10"/>
        <v>276</v>
      </c>
      <c r="B289" s="84" t="s">
        <v>573</v>
      </c>
      <c r="C289" s="85" t="s">
        <v>678</v>
      </c>
      <c r="D289" s="85" t="s">
        <v>189</v>
      </c>
      <c r="E289" s="85" t="s">
        <v>190</v>
      </c>
      <c r="F289" s="85" t="s">
        <v>683</v>
      </c>
      <c r="G289" s="77">
        <f t="shared" si="9"/>
        <v>4789.455</v>
      </c>
      <c r="H289" s="78">
        <v>4789455</v>
      </c>
    </row>
    <row r="290" spans="1:8" ht="12.75">
      <c r="A290" s="21">
        <f t="shared" si="10"/>
        <v>277</v>
      </c>
      <c r="B290" s="84" t="s">
        <v>576</v>
      </c>
      <c r="C290" s="85" t="s">
        <v>678</v>
      </c>
      <c r="D290" s="85" t="s">
        <v>189</v>
      </c>
      <c r="E290" s="85" t="s">
        <v>190</v>
      </c>
      <c r="F290" s="85" t="s">
        <v>183</v>
      </c>
      <c r="G290" s="77">
        <f t="shared" si="9"/>
        <v>4789.455</v>
      </c>
      <c r="H290" s="78">
        <v>4789455</v>
      </c>
    </row>
    <row r="291" spans="1:8" ht="25.5">
      <c r="A291" s="33">
        <f t="shared" si="10"/>
        <v>278</v>
      </c>
      <c r="B291" s="86" t="s">
        <v>559</v>
      </c>
      <c r="C291" s="87" t="s">
        <v>679</v>
      </c>
      <c r="D291" s="87" t="s">
        <v>684</v>
      </c>
      <c r="E291" s="87" t="s">
        <v>120</v>
      </c>
      <c r="F291" s="87" t="s">
        <v>683</v>
      </c>
      <c r="G291" s="53">
        <f t="shared" si="9"/>
        <v>46660.05367</v>
      </c>
      <c r="H291" s="78">
        <v>46660053.67</v>
      </c>
    </row>
    <row r="292" spans="1:8" ht="12.75">
      <c r="A292" s="21">
        <f t="shared" si="10"/>
        <v>279</v>
      </c>
      <c r="B292" s="84" t="s">
        <v>547</v>
      </c>
      <c r="C292" s="85" t="s">
        <v>679</v>
      </c>
      <c r="D292" s="85" t="s">
        <v>180</v>
      </c>
      <c r="E292" s="85" t="s">
        <v>120</v>
      </c>
      <c r="F292" s="85" t="s">
        <v>683</v>
      </c>
      <c r="G292" s="77">
        <f t="shared" si="9"/>
        <v>25588.80282</v>
      </c>
      <c r="H292" s="78">
        <v>25588802.82</v>
      </c>
    </row>
    <row r="293" spans="1:8" ht="12.75">
      <c r="A293" s="21">
        <f t="shared" si="10"/>
        <v>280</v>
      </c>
      <c r="B293" s="84" t="s">
        <v>660</v>
      </c>
      <c r="C293" s="85" t="s">
        <v>679</v>
      </c>
      <c r="D293" s="85" t="s">
        <v>184</v>
      </c>
      <c r="E293" s="85" t="s">
        <v>120</v>
      </c>
      <c r="F293" s="85" t="s">
        <v>683</v>
      </c>
      <c r="G293" s="77">
        <f t="shared" si="9"/>
        <v>24907.81147</v>
      </c>
      <c r="H293" s="78">
        <v>24907811.47</v>
      </c>
    </row>
    <row r="294" spans="1:8" ht="12.75">
      <c r="A294" s="21">
        <f t="shared" si="10"/>
        <v>281</v>
      </c>
      <c r="B294" s="84" t="s">
        <v>304</v>
      </c>
      <c r="C294" s="85" t="s">
        <v>679</v>
      </c>
      <c r="D294" s="85" t="s">
        <v>184</v>
      </c>
      <c r="E294" s="85" t="s">
        <v>230</v>
      </c>
      <c r="F294" s="85" t="s">
        <v>683</v>
      </c>
      <c r="G294" s="77">
        <f t="shared" si="9"/>
        <v>18679.916</v>
      </c>
      <c r="H294" s="78">
        <v>18679916</v>
      </c>
    </row>
    <row r="295" spans="1:8" ht="12.75">
      <c r="A295" s="21">
        <f t="shared" si="10"/>
        <v>282</v>
      </c>
      <c r="B295" s="84" t="s">
        <v>573</v>
      </c>
      <c r="C295" s="85" t="s">
        <v>679</v>
      </c>
      <c r="D295" s="85" t="s">
        <v>184</v>
      </c>
      <c r="E295" s="85" t="s">
        <v>186</v>
      </c>
      <c r="F295" s="85" t="s">
        <v>683</v>
      </c>
      <c r="G295" s="77">
        <f t="shared" si="9"/>
        <v>18679.916</v>
      </c>
      <c r="H295" s="78">
        <v>18679916</v>
      </c>
    </row>
    <row r="296" spans="1:8" ht="12.75">
      <c r="A296" s="21">
        <f t="shared" si="10"/>
        <v>283</v>
      </c>
      <c r="B296" s="84" t="s">
        <v>576</v>
      </c>
      <c r="C296" s="85" t="s">
        <v>679</v>
      </c>
      <c r="D296" s="85" t="s">
        <v>184</v>
      </c>
      <c r="E296" s="85" t="s">
        <v>186</v>
      </c>
      <c r="F296" s="85" t="s">
        <v>183</v>
      </c>
      <c r="G296" s="77">
        <f t="shared" si="9"/>
        <v>18679.916</v>
      </c>
      <c r="H296" s="78">
        <v>18679916</v>
      </c>
    </row>
    <row r="297" spans="1:8" ht="25.5">
      <c r="A297" s="21">
        <f t="shared" si="10"/>
        <v>284</v>
      </c>
      <c r="B297" s="84" t="s">
        <v>823</v>
      </c>
      <c r="C297" s="85" t="s">
        <v>679</v>
      </c>
      <c r="D297" s="85" t="s">
        <v>184</v>
      </c>
      <c r="E297" s="85" t="s">
        <v>306</v>
      </c>
      <c r="F297" s="85" t="s">
        <v>683</v>
      </c>
      <c r="G297" s="77">
        <f t="shared" si="9"/>
        <v>303.82047</v>
      </c>
      <c r="H297" s="78">
        <v>303820.47</v>
      </c>
    </row>
    <row r="298" spans="1:8" ht="12.75">
      <c r="A298" s="21">
        <f t="shared" si="10"/>
        <v>285</v>
      </c>
      <c r="B298" s="84" t="s">
        <v>576</v>
      </c>
      <c r="C298" s="85" t="s">
        <v>679</v>
      </c>
      <c r="D298" s="85" t="s">
        <v>184</v>
      </c>
      <c r="E298" s="85" t="s">
        <v>306</v>
      </c>
      <c r="F298" s="85" t="s">
        <v>183</v>
      </c>
      <c r="G298" s="77">
        <f t="shared" si="9"/>
        <v>303.82047</v>
      </c>
      <c r="H298" s="78">
        <v>303820.47</v>
      </c>
    </row>
    <row r="299" spans="1:8" ht="12.75">
      <c r="A299" s="21">
        <f t="shared" si="10"/>
        <v>286</v>
      </c>
      <c r="B299" s="84" t="s">
        <v>668</v>
      </c>
      <c r="C299" s="85" t="s">
        <v>679</v>
      </c>
      <c r="D299" s="85" t="s">
        <v>184</v>
      </c>
      <c r="E299" s="85" t="s">
        <v>680</v>
      </c>
      <c r="F299" s="85" t="s">
        <v>683</v>
      </c>
      <c r="G299" s="77">
        <f t="shared" si="9"/>
        <v>5781.275</v>
      </c>
      <c r="H299" s="78">
        <v>5781275</v>
      </c>
    </row>
    <row r="300" spans="1:8" ht="38.25">
      <c r="A300" s="21">
        <f t="shared" si="10"/>
        <v>287</v>
      </c>
      <c r="B300" s="84" t="s">
        <v>123</v>
      </c>
      <c r="C300" s="85" t="s">
        <v>679</v>
      </c>
      <c r="D300" s="85" t="s">
        <v>184</v>
      </c>
      <c r="E300" s="85" t="s">
        <v>124</v>
      </c>
      <c r="F300" s="85" t="s">
        <v>683</v>
      </c>
      <c r="G300" s="77">
        <f t="shared" si="9"/>
        <v>9.6</v>
      </c>
      <c r="H300" s="78">
        <v>9600</v>
      </c>
    </row>
    <row r="301" spans="1:8" ht="12.75">
      <c r="A301" s="21">
        <f t="shared" si="10"/>
        <v>288</v>
      </c>
      <c r="B301" s="84" t="s">
        <v>579</v>
      </c>
      <c r="C301" s="85" t="s">
        <v>679</v>
      </c>
      <c r="D301" s="85" t="s">
        <v>184</v>
      </c>
      <c r="E301" s="85" t="s">
        <v>124</v>
      </c>
      <c r="F301" s="85" t="s">
        <v>425</v>
      </c>
      <c r="G301" s="77">
        <f t="shared" si="9"/>
        <v>9.6</v>
      </c>
      <c r="H301" s="78">
        <v>9600</v>
      </c>
    </row>
    <row r="302" spans="1:8" ht="25.5">
      <c r="A302" s="21">
        <f t="shared" si="10"/>
        <v>289</v>
      </c>
      <c r="B302" s="84" t="s">
        <v>10</v>
      </c>
      <c r="C302" s="85" t="s">
        <v>679</v>
      </c>
      <c r="D302" s="85" t="s">
        <v>184</v>
      </c>
      <c r="E302" s="85" t="s">
        <v>140</v>
      </c>
      <c r="F302" s="85" t="s">
        <v>683</v>
      </c>
      <c r="G302" s="77">
        <f t="shared" si="9"/>
        <v>5771.675</v>
      </c>
      <c r="H302" s="78">
        <v>5771675</v>
      </c>
    </row>
    <row r="303" spans="1:8" ht="12.75">
      <c r="A303" s="21">
        <f t="shared" si="10"/>
        <v>290</v>
      </c>
      <c r="B303" s="84" t="s">
        <v>579</v>
      </c>
      <c r="C303" s="85" t="s">
        <v>679</v>
      </c>
      <c r="D303" s="85" t="s">
        <v>184</v>
      </c>
      <c r="E303" s="85" t="s">
        <v>140</v>
      </c>
      <c r="F303" s="85" t="s">
        <v>425</v>
      </c>
      <c r="G303" s="77">
        <f t="shared" si="9"/>
        <v>5771.675</v>
      </c>
      <c r="H303" s="78">
        <v>5771675</v>
      </c>
    </row>
    <row r="304" spans="1:8" ht="25.5">
      <c r="A304" s="21">
        <f t="shared" si="10"/>
        <v>291</v>
      </c>
      <c r="B304" s="84" t="s">
        <v>4</v>
      </c>
      <c r="C304" s="85" t="s">
        <v>679</v>
      </c>
      <c r="D304" s="85" t="s">
        <v>184</v>
      </c>
      <c r="E304" s="85" t="s">
        <v>282</v>
      </c>
      <c r="F304" s="85" t="s">
        <v>683</v>
      </c>
      <c r="G304" s="77">
        <f t="shared" si="9"/>
        <v>142.8</v>
      </c>
      <c r="H304" s="78">
        <v>142800</v>
      </c>
    </row>
    <row r="305" spans="1:8" ht="51">
      <c r="A305" s="21">
        <f t="shared" si="10"/>
        <v>292</v>
      </c>
      <c r="B305" s="84" t="s">
        <v>747</v>
      </c>
      <c r="C305" s="85" t="s">
        <v>679</v>
      </c>
      <c r="D305" s="85" t="s">
        <v>184</v>
      </c>
      <c r="E305" s="85" t="s">
        <v>748</v>
      </c>
      <c r="F305" s="85" t="s">
        <v>683</v>
      </c>
      <c r="G305" s="77">
        <f t="shared" si="9"/>
        <v>142.8</v>
      </c>
      <c r="H305" s="78">
        <v>142800</v>
      </c>
    </row>
    <row r="306" spans="1:8" ht="12.75">
      <c r="A306" s="21">
        <f t="shared" si="10"/>
        <v>293</v>
      </c>
      <c r="B306" s="84" t="s">
        <v>579</v>
      </c>
      <c r="C306" s="85" t="s">
        <v>679</v>
      </c>
      <c r="D306" s="85" t="s">
        <v>184</v>
      </c>
      <c r="E306" s="85" t="s">
        <v>748</v>
      </c>
      <c r="F306" s="85" t="s">
        <v>425</v>
      </c>
      <c r="G306" s="77">
        <f t="shared" si="9"/>
        <v>142.8</v>
      </c>
      <c r="H306" s="78">
        <v>142800</v>
      </c>
    </row>
    <row r="307" spans="1:8" ht="12.75">
      <c r="A307" s="21">
        <f t="shared" si="10"/>
        <v>294</v>
      </c>
      <c r="B307" s="84" t="s">
        <v>661</v>
      </c>
      <c r="C307" s="85" t="s">
        <v>679</v>
      </c>
      <c r="D307" s="85" t="s">
        <v>188</v>
      </c>
      <c r="E307" s="85" t="s">
        <v>120</v>
      </c>
      <c r="F307" s="85" t="s">
        <v>683</v>
      </c>
      <c r="G307" s="77">
        <f t="shared" si="9"/>
        <v>680.99135</v>
      </c>
      <c r="H307" s="78">
        <v>680991.35</v>
      </c>
    </row>
    <row r="308" spans="1:8" ht="12.75">
      <c r="A308" s="21">
        <f t="shared" si="10"/>
        <v>295</v>
      </c>
      <c r="B308" s="84" t="s">
        <v>668</v>
      </c>
      <c r="C308" s="85" t="s">
        <v>679</v>
      </c>
      <c r="D308" s="85" t="s">
        <v>188</v>
      </c>
      <c r="E308" s="85" t="s">
        <v>680</v>
      </c>
      <c r="F308" s="85" t="s">
        <v>683</v>
      </c>
      <c r="G308" s="77">
        <f t="shared" si="9"/>
        <v>680.99135</v>
      </c>
      <c r="H308" s="78">
        <v>680991.35</v>
      </c>
    </row>
    <row r="309" spans="1:8" ht="12.75">
      <c r="A309" s="21">
        <f t="shared" si="10"/>
        <v>296</v>
      </c>
      <c r="B309" s="84" t="s">
        <v>749</v>
      </c>
      <c r="C309" s="85" t="s">
        <v>679</v>
      </c>
      <c r="D309" s="85" t="s">
        <v>188</v>
      </c>
      <c r="E309" s="85" t="s">
        <v>750</v>
      </c>
      <c r="F309" s="85" t="s">
        <v>683</v>
      </c>
      <c r="G309" s="77">
        <f t="shared" si="9"/>
        <v>680.99135</v>
      </c>
      <c r="H309" s="78">
        <v>680991.35</v>
      </c>
    </row>
    <row r="310" spans="1:8" ht="12.75">
      <c r="A310" s="21">
        <f t="shared" si="10"/>
        <v>297</v>
      </c>
      <c r="B310" s="84" t="s">
        <v>579</v>
      </c>
      <c r="C310" s="85" t="s">
        <v>679</v>
      </c>
      <c r="D310" s="85" t="s">
        <v>188</v>
      </c>
      <c r="E310" s="85" t="s">
        <v>750</v>
      </c>
      <c r="F310" s="85" t="s">
        <v>425</v>
      </c>
      <c r="G310" s="77">
        <f t="shared" si="9"/>
        <v>680.99135</v>
      </c>
      <c r="H310" s="78">
        <v>680991.35</v>
      </c>
    </row>
    <row r="311" spans="1:8" ht="12.75">
      <c r="A311" s="21">
        <f t="shared" si="10"/>
        <v>298</v>
      </c>
      <c r="B311" s="84" t="s">
        <v>751</v>
      </c>
      <c r="C311" s="85" t="s">
        <v>679</v>
      </c>
      <c r="D311" s="85" t="s">
        <v>191</v>
      </c>
      <c r="E311" s="85" t="s">
        <v>120</v>
      </c>
      <c r="F311" s="85" t="s">
        <v>683</v>
      </c>
      <c r="G311" s="77">
        <f t="shared" si="9"/>
        <v>4336.06851</v>
      </c>
      <c r="H311" s="78">
        <v>4336068.51</v>
      </c>
    </row>
    <row r="312" spans="1:8" ht="12.75">
      <c r="A312" s="21">
        <f t="shared" si="10"/>
        <v>299</v>
      </c>
      <c r="B312" s="84" t="s">
        <v>537</v>
      </c>
      <c r="C312" s="85" t="s">
        <v>679</v>
      </c>
      <c r="D312" s="85" t="s">
        <v>192</v>
      </c>
      <c r="E312" s="85" t="s">
        <v>120</v>
      </c>
      <c r="F312" s="85" t="s">
        <v>683</v>
      </c>
      <c r="G312" s="77">
        <f t="shared" si="9"/>
        <v>3494.93773</v>
      </c>
      <c r="H312" s="53">
        <v>3494937.73</v>
      </c>
    </row>
    <row r="313" spans="1:8" ht="12.75">
      <c r="A313" s="21">
        <f t="shared" si="10"/>
        <v>300</v>
      </c>
      <c r="B313" s="84" t="s">
        <v>11</v>
      </c>
      <c r="C313" s="85" t="s">
        <v>679</v>
      </c>
      <c r="D313" s="85" t="s">
        <v>192</v>
      </c>
      <c r="E313" s="85" t="s">
        <v>752</v>
      </c>
      <c r="F313" s="85" t="s">
        <v>683</v>
      </c>
      <c r="G313" s="77">
        <f t="shared" si="9"/>
        <v>1093.27494</v>
      </c>
      <c r="H313" s="53">
        <v>1093274.94</v>
      </c>
    </row>
    <row r="314" spans="1:8" ht="38.25">
      <c r="A314" s="21">
        <f t="shared" si="10"/>
        <v>301</v>
      </c>
      <c r="B314" s="84" t="s">
        <v>828</v>
      </c>
      <c r="C314" s="85" t="s">
        <v>679</v>
      </c>
      <c r="D314" s="85" t="s">
        <v>192</v>
      </c>
      <c r="E314" s="85" t="s">
        <v>838</v>
      </c>
      <c r="F314" s="85" t="s">
        <v>683</v>
      </c>
      <c r="G314" s="77">
        <f t="shared" si="9"/>
        <v>50</v>
      </c>
      <c r="H314" s="53">
        <v>50000</v>
      </c>
    </row>
    <row r="315" spans="1:8" ht="12.75">
      <c r="A315" s="21">
        <f t="shared" si="10"/>
        <v>302</v>
      </c>
      <c r="B315" s="84" t="s">
        <v>576</v>
      </c>
      <c r="C315" s="85" t="s">
        <v>679</v>
      </c>
      <c r="D315" s="85" t="s">
        <v>192</v>
      </c>
      <c r="E315" s="85" t="s">
        <v>838</v>
      </c>
      <c r="F315" s="85" t="s">
        <v>183</v>
      </c>
      <c r="G315" s="77">
        <f t="shared" si="9"/>
        <v>50</v>
      </c>
      <c r="H315" s="53">
        <v>50000</v>
      </c>
    </row>
    <row r="316" spans="1:8" ht="12.75">
      <c r="A316" s="21">
        <f t="shared" si="10"/>
        <v>303</v>
      </c>
      <c r="B316" s="84" t="s">
        <v>573</v>
      </c>
      <c r="C316" s="85" t="s">
        <v>679</v>
      </c>
      <c r="D316" s="85" t="s">
        <v>192</v>
      </c>
      <c r="E316" s="85" t="s">
        <v>753</v>
      </c>
      <c r="F316" s="85" t="s">
        <v>683</v>
      </c>
      <c r="G316" s="77">
        <f t="shared" si="9"/>
        <v>1043.27494</v>
      </c>
      <c r="H316" s="53">
        <v>1043274.94</v>
      </c>
    </row>
    <row r="317" spans="1:8" ht="26.25" customHeight="1">
      <c r="A317" s="21">
        <f t="shared" si="10"/>
        <v>304</v>
      </c>
      <c r="B317" s="84" t="s">
        <v>576</v>
      </c>
      <c r="C317" s="85" t="s">
        <v>679</v>
      </c>
      <c r="D317" s="85" t="s">
        <v>192</v>
      </c>
      <c r="E317" s="85" t="s">
        <v>753</v>
      </c>
      <c r="F317" s="85" t="s">
        <v>183</v>
      </c>
      <c r="G317" s="77">
        <f t="shared" si="9"/>
        <v>1043.27494</v>
      </c>
      <c r="H317" s="53">
        <v>1043274.94</v>
      </c>
    </row>
    <row r="318" spans="1:8" ht="12.75">
      <c r="A318" s="21">
        <f t="shared" si="10"/>
        <v>305</v>
      </c>
      <c r="B318" s="84" t="s">
        <v>5</v>
      </c>
      <c r="C318" s="85" t="s">
        <v>679</v>
      </c>
      <c r="D318" s="85" t="s">
        <v>192</v>
      </c>
      <c r="E318" s="85" t="s">
        <v>233</v>
      </c>
      <c r="F318" s="85" t="s">
        <v>683</v>
      </c>
      <c r="G318" s="77">
        <f t="shared" si="9"/>
        <v>546.94528</v>
      </c>
      <c r="H318" s="53">
        <v>546945.28</v>
      </c>
    </row>
    <row r="319" spans="1:8" ht="12.75">
      <c r="A319" s="21">
        <f t="shared" si="10"/>
        <v>306</v>
      </c>
      <c r="B319" s="84" t="s">
        <v>573</v>
      </c>
      <c r="C319" s="85" t="s">
        <v>679</v>
      </c>
      <c r="D319" s="85" t="s">
        <v>192</v>
      </c>
      <c r="E319" s="85" t="s">
        <v>193</v>
      </c>
      <c r="F319" s="85" t="s">
        <v>683</v>
      </c>
      <c r="G319" s="77">
        <f t="shared" si="9"/>
        <v>546.94528</v>
      </c>
      <c r="H319" s="53">
        <v>546945.28</v>
      </c>
    </row>
    <row r="320" spans="1:8" ht="12.75">
      <c r="A320" s="21">
        <f t="shared" si="10"/>
        <v>307</v>
      </c>
      <c r="B320" s="84" t="s">
        <v>576</v>
      </c>
      <c r="C320" s="85" t="s">
        <v>679</v>
      </c>
      <c r="D320" s="85" t="s">
        <v>192</v>
      </c>
      <c r="E320" s="85" t="s">
        <v>193</v>
      </c>
      <c r="F320" s="85" t="s">
        <v>183</v>
      </c>
      <c r="G320" s="77">
        <f t="shared" si="9"/>
        <v>546.94528</v>
      </c>
      <c r="H320" s="53">
        <v>546945.28</v>
      </c>
    </row>
    <row r="321" spans="1:8" ht="25.5">
      <c r="A321" s="21">
        <f t="shared" si="10"/>
        <v>308</v>
      </c>
      <c r="B321" s="84" t="s">
        <v>823</v>
      </c>
      <c r="C321" s="85" t="s">
        <v>679</v>
      </c>
      <c r="D321" s="85" t="s">
        <v>192</v>
      </c>
      <c r="E321" s="85" t="s">
        <v>306</v>
      </c>
      <c r="F321" s="85" t="s">
        <v>683</v>
      </c>
      <c r="G321" s="77">
        <f t="shared" si="9"/>
        <v>16.61526</v>
      </c>
      <c r="H321" s="53">
        <v>16615.26</v>
      </c>
    </row>
    <row r="322" spans="1:8" ht="12.75">
      <c r="A322" s="21">
        <f t="shared" si="10"/>
        <v>309</v>
      </c>
      <c r="B322" s="84" t="s">
        <v>576</v>
      </c>
      <c r="C322" s="85" t="s">
        <v>679</v>
      </c>
      <c r="D322" s="85" t="s">
        <v>192</v>
      </c>
      <c r="E322" s="85" t="s">
        <v>306</v>
      </c>
      <c r="F322" s="85" t="s">
        <v>183</v>
      </c>
      <c r="G322" s="77">
        <f t="shared" si="9"/>
        <v>16.61526</v>
      </c>
      <c r="H322" s="53">
        <v>16615.26</v>
      </c>
    </row>
    <row r="323" spans="1:8" ht="12.75">
      <c r="A323" s="21">
        <f t="shared" si="10"/>
        <v>310</v>
      </c>
      <c r="B323" s="84" t="s">
        <v>668</v>
      </c>
      <c r="C323" s="85" t="s">
        <v>679</v>
      </c>
      <c r="D323" s="85" t="s">
        <v>192</v>
      </c>
      <c r="E323" s="85" t="s">
        <v>680</v>
      </c>
      <c r="F323" s="85" t="s">
        <v>683</v>
      </c>
      <c r="G323" s="77">
        <f t="shared" si="9"/>
        <v>1818.10225</v>
      </c>
      <c r="H323" s="53">
        <v>1818102.25</v>
      </c>
    </row>
    <row r="324" spans="1:8" ht="25.5">
      <c r="A324" s="21">
        <f t="shared" si="10"/>
        <v>311</v>
      </c>
      <c r="B324" s="84" t="s">
        <v>10</v>
      </c>
      <c r="C324" s="85" t="s">
        <v>679</v>
      </c>
      <c r="D324" s="85" t="s">
        <v>192</v>
      </c>
      <c r="E324" s="85" t="s">
        <v>140</v>
      </c>
      <c r="F324" s="85" t="s">
        <v>683</v>
      </c>
      <c r="G324" s="77">
        <f t="shared" si="9"/>
        <v>1818.10225</v>
      </c>
      <c r="H324" s="53">
        <v>1818102.25</v>
      </c>
    </row>
    <row r="325" spans="1:8" ht="12.75">
      <c r="A325" s="21">
        <f t="shared" si="10"/>
        <v>312</v>
      </c>
      <c r="B325" s="84" t="s">
        <v>579</v>
      </c>
      <c r="C325" s="85" t="s">
        <v>679</v>
      </c>
      <c r="D325" s="85" t="s">
        <v>192</v>
      </c>
      <c r="E325" s="85" t="s">
        <v>140</v>
      </c>
      <c r="F325" s="85" t="s">
        <v>425</v>
      </c>
      <c r="G325" s="77">
        <f t="shared" si="9"/>
        <v>1818.10225</v>
      </c>
      <c r="H325" s="53">
        <v>1818102.25</v>
      </c>
    </row>
    <row r="326" spans="1:8" ht="25.5">
      <c r="A326" s="21">
        <f t="shared" si="10"/>
        <v>313</v>
      </c>
      <c r="B326" s="84" t="s">
        <v>6</v>
      </c>
      <c r="C326" s="85" t="s">
        <v>679</v>
      </c>
      <c r="D326" s="85" t="s">
        <v>192</v>
      </c>
      <c r="E326" s="85" t="s">
        <v>284</v>
      </c>
      <c r="F326" s="85" t="s">
        <v>683</v>
      </c>
      <c r="G326" s="77">
        <f t="shared" si="9"/>
        <v>20</v>
      </c>
      <c r="H326" s="53">
        <v>20000</v>
      </c>
    </row>
    <row r="327" spans="1:8" ht="51">
      <c r="A327" s="21">
        <f t="shared" si="10"/>
        <v>314</v>
      </c>
      <c r="B327" s="84" t="s">
        <v>780</v>
      </c>
      <c r="C327" s="85" t="s">
        <v>679</v>
      </c>
      <c r="D327" s="85" t="s">
        <v>192</v>
      </c>
      <c r="E327" s="85" t="s">
        <v>141</v>
      </c>
      <c r="F327" s="85" t="s">
        <v>683</v>
      </c>
      <c r="G327" s="77">
        <f t="shared" si="9"/>
        <v>20</v>
      </c>
      <c r="H327" s="53">
        <v>20000</v>
      </c>
    </row>
    <row r="328" spans="1:8" ht="12.75">
      <c r="A328" s="21">
        <f t="shared" si="10"/>
        <v>315</v>
      </c>
      <c r="B328" s="84" t="s">
        <v>579</v>
      </c>
      <c r="C328" s="85" t="s">
        <v>679</v>
      </c>
      <c r="D328" s="85" t="s">
        <v>192</v>
      </c>
      <c r="E328" s="85" t="s">
        <v>141</v>
      </c>
      <c r="F328" s="85" t="s">
        <v>425</v>
      </c>
      <c r="G328" s="77">
        <f t="shared" si="9"/>
        <v>20</v>
      </c>
      <c r="H328" s="53">
        <v>20000</v>
      </c>
    </row>
    <row r="329" spans="1:8" ht="12.75">
      <c r="A329" s="21">
        <f t="shared" si="10"/>
        <v>316</v>
      </c>
      <c r="B329" s="84" t="s">
        <v>538</v>
      </c>
      <c r="C329" s="85" t="s">
        <v>679</v>
      </c>
      <c r="D329" s="85" t="s">
        <v>754</v>
      </c>
      <c r="E329" s="85" t="s">
        <v>120</v>
      </c>
      <c r="F329" s="85" t="s">
        <v>683</v>
      </c>
      <c r="G329" s="77">
        <f t="shared" si="9"/>
        <v>841.1307800000001</v>
      </c>
      <c r="H329" s="53">
        <v>841130.78</v>
      </c>
    </row>
    <row r="330" spans="1:8" ht="38.25">
      <c r="A330" s="21">
        <f t="shared" si="10"/>
        <v>317</v>
      </c>
      <c r="B330" s="84" t="s">
        <v>303</v>
      </c>
      <c r="C330" s="85" t="s">
        <v>679</v>
      </c>
      <c r="D330" s="85" t="s">
        <v>754</v>
      </c>
      <c r="E330" s="85" t="s">
        <v>232</v>
      </c>
      <c r="F330" s="85" t="s">
        <v>683</v>
      </c>
      <c r="G330" s="77">
        <f t="shared" si="9"/>
        <v>841.1307800000001</v>
      </c>
      <c r="H330" s="53">
        <v>841130.78</v>
      </c>
    </row>
    <row r="331" spans="1:8" ht="12.75">
      <c r="A331" s="21">
        <f t="shared" si="10"/>
        <v>318</v>
      </c>
      <c r="B331" s="84" t="s">
        <v>573</v>
      </c>
      <c r="C331" s="85" t="s">
        <v>679</v>
      </c>
      <c r="D331" s="85" t="s">
        <v>754</v>
      </c>
      <c r="E331" s="85" t="s">
        <v>190</v>
      </c>
      <c r="F331" s="85" t="s">
        <v>683</v>
      </c>
      <c r="G331" s="77">
        <f t="shared" si="9"/>
        <v>841.1307800000001</v>
      </c>
      <c r="H331" s="53">
        <v>841130.78</v>
      </c>
    </row>
    <row r="332" spans="1:8" ht="12.75">
      <c r="A332" s="21">
        <f t="shared" si="10"/>
        <v>319</v>
      </c>
      <c r="B332" s="84" t="s">
        <v>576</v>
      </c>
      <c r="C332" s="85" t="s">
        <v>679</v>
      </c>
      <c r="D332" s="85" t="s">
        <v>754</v>
      </c>
      <c r="E332" s="85" t="s">
        <v>190</v>
      </c>
      <c r="F332" s="85" t="s">
        <v>183</v>
      </c>
      <c r="G332" s="77">
        <f t="shared" si="9"/>
        <v>841.1307800000001</v>
      </c>
      <c r="H332" s="53">
        <v>841130.78</v>
      </c>
    </row>
    <row r="333" spans="1:8" ht="12.75">
      <c r="A333" s="21">
        <f t="shared" si="10"/>
        <v>320</v>
      </c>
      <c r="B333" s="84" t="s">
        <v>755</v>
      </c>
      <c r="C333" s="85" t="s">
        <v>679</v>
      </c>
      <c r="D333" s="85" t="s">
        <v>199</v>
      </c>
      <c r="E333" s="85" t="s">
        <v>120</v>
      </c>
      <c r="F333" s="85" t="s">
        <v>683</v>
      </c>
      <c r="G333" s="77">
        <f aca="true" t="shared" si="11" ref="G333:G386">H333/1000</f>
        <v>11547.07659</v>
      </c>
      <c r="H333" s="53">
        <v>11547076.59</v>
      </c>
    </row>
    <row r="334" spans="1:8" ht="12.75">
      <c r="A334" s="21">
        <f aca="true" t="shared" si="12" ref="A334:A386">1+A333</f>
        <v>321</v>
      </c>
      <c r="B334" s="84" t="s">
        <v>12</v>
      </c>
      <c r="C334" s="85" t="s">
        <v>679</v>
      </c>
      <c r="D334" s="85" t="s">
        <v>36</v>
      </c>
      <c r="E334" s="85" t="s">
        <v>120</v>
      </c>
      <c r="F334" s="85" t="s">
        <v>683</v>
      </c>
      <c r="G334" s="77">
        <f t="shared" si="11"/>
        <v>2969.7550899999997</v>
      </c>
      <c r="H334" s="78">
        <v>2969755.09</v>
      </c>
    </row>
    <row r="335" spans="1:8" ht="12.75">
      <c r="A335" s="21">
        <f t="shared" si="12"/>
        <v>322</v>
      </c>
      <c r="B335" s="84" t="s">
        <v>438</v>
      </c>
      <c r="C335" s="85" t="s">
        <v>679</v>
      </c>
      <c r="D335" s="85" t="s">
        <v>36</v>
      </c>
      <c r="E335" s="85" t="s">
        <v>759</v>
      </c>
      <c r="F335" s="85" t="s">
        <v>683</v>
      </c>
      <c r="G335" s="77">
        <f t="shared" si="11"/>
        <v>2914.2908199999997</v>
      </c>
      <c r="H335" s="78">
        <v>2914290.82</v>
      </c>
    </row>
    <row r="336" spans="1:8" ht="25.5">
      <c r="A336" s="21">
        <f t="shared" si="12"/>
        <v>323</v>
      </c>
      <c r="B336" s="84" t="s">
        <v>760</v>
      </c>
      <c r="C336" s="85" t="s">
        <v>679</v>
      </c>
      <c r="D336" s="85" t="s">
        <v>36</v>
      </c>
      <c r="E336" s="85" t="s">
        <v>761</v>
      </c>
      <c r="F336" s="85" t="s">
        <v>683</v>
      </c>
      <c r="G336" s="77">
        <f t="shared" si="11"/>
        <v>2914.2908199999997</v>
      </c>
      <c r="H336" s="78">
        <v>2914290.82</v>
      </c>
    </row>
    <row r="337" spans="1:8" ht="12.75">
      <c r="A337" s="21">
        <f t="shared" si="12"/>
        <v>324</v>
      </c>
      <c r="B337" s="84" t="s">
        <v>576</v>
      </c>
      <c r="C337" s="85" t="s">
        <v>679</v>
      </c>
      <c r="D337" s="85" t="s">
        <v>36</v>
      </c>
      <c r="E337" s="85" t="s">
        <v>761</v>
      </c>
      <c r="F337" s="85" t="s">
        <v>183</v>
      </c>
      <c r="G337" s="77">
        <f t="shared" si="11"/>
        <v>2914.2908199999997</v>
      </c>
      <c r="H337" s="78">
        <v>2914290.82</v>
      </c>
    </row>
    <row r="338" spans="1:8" ht="25.5">
      <c r="A338" s="21">
        <f t="shared" si="12"/>
        <v>325</v>
      </c>
      <c r="B338" s="84" t="s">
        <v>823</v>
      </c>
      <c r="C338" s="85" t="s">
        <v>679</v>
      </c>
      <c r="D338" s="85" t="s">
        <v>36</v>
      </c>
      <c r="E338" s="85" t="s">
        <v>306</v>
      </c>
      <c r="F338" s="85" t="s">
        <v>683</v>
      </c>
      <c r="G338" s="77">
        <f t="shared" si="11"/>
        <v>52.264269999999996</v>
      </c>
      <c r="H338" s="78">
        <v>52264.27</v>
      </c>
    </row>
    <row r="339" spans="1:8" ht="12.75">
      <c r="A339" s="21">
        <f t="shared" si="12"/>
        <v>326</v>
      </c>
      <c r="B339" s="84" t="s">
        <v>576</v>
      </c>
      <c r="C339" s="85" t="s">
        <v>679</v>
      </c>
      <c r="D339" s="85" t="s">
        <v>36</v>
      </c>
      <c r="E339" s="85" t="s">
        <v>306</v>
      </c>
      <c r="F339" s="85" t="s">
        <v>183</v>
      </c>
      <c r="G339" s="77">
        <f t="shared" si="11"/>
        <v>52.264269999999996</v>
      </c>
      <c r="H339" s="78">
        <v>52264.27</v>
      </c>
    </row>
    <row r="340" spans="1:8" ht="12.75">
      <c r="A340" s="21">
        <f t="shared" si="12"/>
        <v>327</v>
      </c>
      <c r="B340" s="84" t="s">
        <v>668</v>
      </c>
      <c r="C340" s="85" t="s">
        <v>679</v>
      </c>
      <c r="D340" s="85" t="s">
        <v>36</v>
      </c>
      <c r="E340" s="85" t="s">
        <v>680</v>
      </c>
      <c r="F340" s="85" t="s">
        <v>683</v>
      </c>
      <c r="G340" s="77">
        <f t="shared" si="11"/>
        <v>3.2</v>
      </c>
      <c r="H340" s="78">
        <v>3200</v>
      </c>
    </row>
    <row r="341" spans="1:8" ht="38.25">
      <c r="A341" s="21">
        <f t="shared" si="12"/>
        <v>328</v>
      </c>
      <c r="B341" s="84" t="s">
        <v>123</v>
      </c>
      <c r="C341" s="85" t="s">
        <v>679</v>
      </c>
      <c r="D341" s="85" t="s">
        <v>36</v>
      </c>
      <c r="E341" s="85" t="s">
        <v>124</v>
      </c>
      <c r="F341" s="85" t="s">
        <v>683</v>
      </c>
      <c r="G341" s="77">
        <f t="shared" si="11"/>
        <v>3.2</v>
      </c>
      <c r="H341" s="78">
        <v>3200</v>
      </c>
    </row>
    <row r="342" spans="1:8" ht="12.75">
      <c r="A342" s="21">
        <f t="shared" si="12"/>
        <v>329</v>
      </c>
      <c r="B342" s="84" t="s">
        <v>579</v>
      </c>
      <c r="C342" s="85" t="s">
        <v>679</v>
      </c>
      <c r="D342" s="85" t="s">
        <v>36</v>
      </c>
      <c r="E342" s="85" t="s">
        <v>124</v>
      </c>
      <c r="F342" s="85" t="s">
        <v>425</v>
      </c>
      <c r="G342" s="77">
        <f t="shared" si="11"/>
        <v>3.2</v>
      </c>
      <c r="H342" s="78">
        <v>3200</v>
      </c>
    </row>
    <row r="343" spans="1:8" ht="12.75">
      <c r="A343" s="21">
        <f t="shared" si="12"/>
        <v>330</v>
      </c>
      <c r="B343" s="84" t="s">
        <v>278</v>
      </c>
      <c r="C343" s="85" t="s">
        <v>679</v>
      </c>
      <c r="D343" s="85" t="s">
        <v>756</v>
      </c>
      <c r="E343" s="85" t="s">
        <v>120</v>
      </c>
      <c r="F343" s="85" t="s">
        <v>683</v>
      </c>
      <c r="G343" s="77">
        <f t="shared" si="11"/>
        <v>8360.2</v>
      </c>
      <c r="H343" s="78">
        <v>8360200</v>
      </c>
    </row>
    <row r="344" spans="1:8" ht="12.75">
      <c r="A344" s="21">
        <f t="shared" si="12"/>
        <v>331</v>
      </c>
      <c r="B344" s="84" t="s">
        <v>668</v>
      </c>
      <c r="C344" s="85" t="s">
        <v>679</v>
      </c>
      <c r="D344" s="85" t="s">
        <v>756</v>
      </c>
      <c r="E344" s="85" t="s">
        <v>680</v>
      </c>
      <c r="F344" s="85" t="s">
        <v>683</v>
      </c>
      <c r="G344" s="77">
        <f t="shared" si="11"/>
        <v>8360.2</v>
      </c>
      <c r="H344" s="78">
        <v>8360200</v>
      </c>
    </row>
    <row r="345" spans="1:8" ht="25.5">
      <c r="A345" s="21">
        <f t="shared" si="12"/>
        <v>332</v>
      </c>
      <c r="B345" s="84" t="s">
        <v>285</v>
      </c>
      <c r="C345" s="85" t="s">
        <v>679</v>
      </c>
      <c r="D345" s="85" t="s">
        <v>756</v>
      </c>
      <c r="E345" s="85" t="s">
        <v>757</v>
      </c>
      <c r="F345" s="85" t="s">
        <v>683</v>
      </c>
      <c r="G345" s="77">
        <f t="shared" si="11"/>
        <v>8360.2</v>
      </c>
      <c r="H345" s="78">
        <v>8360200</v>
      </c>
    </row>
    <row r="346" spans="1:8" ht="12.75">
      <c r="A346" s="21">
        <f t="shared" si="12"/>
        <v>333</v>
      </c>
      <c r="B346" s="84" t="s">
        <v>579</v>
      </c>
      <c r="C346" s="85" t="s">
        <v>679</v>
      </c>
      <c r="D346" s="85" t="s">
        <v>756</v>
      </c>
      <c r="E346" s="85" t="s">
        <v>757</v>
      </c>
      <c r="F346" s="85" t="s">
        <v>425</v>
      </c>
      <c r="G346" s="77">
        <f t="shared" si="11"/>
        <v>8360.2</v>
      </c>
      <c r="H346" s="78">
        <v>8360200</v>
      </c>
    </row>
    <row r="347" spans="1:8" ht="12.75">
      <c r="A347" s="21">
        <f t="shared" si="12"/>
        <v>334</v>
      </c>
      <c r="B347" s="84" t="s">
        <v>277</v>
      </c>
      <c r="C347" s="85" t="s">
        <v>679</v>
      </c>
      <c r="D347" s="85" t="s">
        <v>758</v>
      </c>
      <c r="E347" s="85" t="s">
        <v>120</v>
      </c>
      <c r="F347" s="85" t="s">
        <v>683</v>
      </c>
      <c r="G347" s="77">
        <f t="shared" si="11"/>
        <v>217.1215</v>
      </c>
      <c r="H347" s="78">
        <v>217121.5</v>
      </c>
    </row>
    <row r="348" spans="1:8" ht="12.75">
      <c r="A348" s="21">
        <f t="shared" si="12"/>
        <v>335</v>
      </c>
      <c r="B348" s="84" t="s">
        <v>304</v>
      </c>
      <c r="C348" s="85" t="s">
        <v>679</v>
      </c>
      <c r="D348" s="85" t="s">
        <v>758</v>
      </c>
      <c r="E348" s="85" t="s">
        <v>230</v>
      </c>
      <c r="F348" s="85" t="s">
        <v>683</v>
      </c>
      <c r="G348" s="77">
        <f t="shared" si="11"/>
        <v>217.1215</v>
      </c>
      <c r="H348" s="78">
        <v>217121.5</v>
      </c>
    </row>
    <row r="349" spans="1:8" ht="12.75">
      <c r="A349" s="21">
        <f t="shared" si="12"/>
        <v>336</v>
      </c>
      <c r="B349" s="84" t="s">
        <v>573</v>
      </c>
      <c r="C349" s="85" t="s">
        <v>679</v>
      </c>
      <c r="D349" s="85" t="s">
        <v>758</v>
      </c>
      <c r="E349" s="85" t="s">
        <v>186</v>
      </c>
      <c r="F349" s="85" t="s">
        <v>683</v>
      </c>
      <c r="G349" s="77">
        <f t="shared" si="11"/>
        <v>217.1215</v>
      </c>
      <c r="H349" s="78">
        <v>217121.5</v>
      </c>
    </row>
    <row r="350" spans="1:8" ht="12.75">
      <c r="A350" s="21">
        <f t="shared" si="12"/>
        <v>337</v>
      </c>
      <c r="B350" s="84" t="s">
        <v>576</v>
      </c>
      <c r="C350" s="85" t="s">
        <v>679</v>
      </c>
      <c r="D350" s="85" t="s">
        <v>758</v>
      </c>
      <c r="E350" s="85" t="s">
        <v>186</v>
      </c>
      <c r="F350" s="85" t="s">
        <v>183</v>
      </c>
      <c r="G350" s="77">
        <f t="shared" si="11"/>
        <v>217.1215</v>
      </c>
      <c r="H350" s="78">
        <v>217121.5</v>
      </c>
    </row>
    <row r="351" spans="1:8" ht="38.25">
      <c r="A351" s="21">
        <f t="shared" si="12"/>
        <v>338</v>
      </c>
      <c r="B351" s="84" t="s">
        <v>606</v>
      </c>
      <c r="C351" s="85" t="s">
        <v>679</v>
      </c>
      <c r="D351" s="85" t="s">
        <v>607</v>
      </c>
      <c r="E351" s="85" t="s">
        <v>120</v>
      </c>
      <c r="F351" s="85" t="s">
        <v>683</v>
      </c>
      <c r="G351" s="77">
        <f t="shared" si="11"/>
        <v>5188.10575</v>
      </c>
      <c r="H351" s="78">
        <v>5188105.75</v>
      </c>
    </row>
    <row r="352" spans="1:8" ht="12.75">
      <c r="A352" s="21">
        <f>1+A351</f>
        <v>339</v>
      </c>
      <c r="B352" s="84" t="s">
        <v>280</v>
      </c>
      <c r="C352" s="85" t="s">
        <v>679</v>
      </c>
      <c r="D352" s="85" t="s">
        <v>608</v>
      </c>
      <c r="E352" s="85" t="s">
        <v>120</v>
      </c>
      <c r="F352" s="85" t="s">
        <v>683</v>
      </c>
      <c r="G352" s="77">
        <f t="shared" si="11"/>
        <v>5188.10575</v>
      </c>
      <c r="H352" s="78">
        <v>5188105.75</v>
      </c>
    </row>
    <row r="353" spans="1:8" ht="12.75">
      <c r="A353" s="21">
        <f t="shared" si="12"/>
        <v>340</v>
      </c>
      <c r="B353" s="84" t="s">
        <v>11</v>
      </c>
      <c r="C353" s="85" t="s">
        <v>679</v>
      </c>
      <c r="D353" s="85" t="s">
        <v>608</v>
      </c>
      <c r="E353" s="85" t="s">
        <v>752</v>
      </c>
      <c r="F353" s="85" t="s">
        <v>683</v>
      </c>
      <c r="G353" s="77">
        <f t="shared" si="11"/>
        <v>81</v>
      </c>
      <c r="H353" s="78">
        <v>81000</v>
      </c>
    </row>
    <row r="354" spans="1:8" ht="38.25">
      <c r="A354" s="21">
        <f t="shared" si="12"/>
        <v>341</v>
      </c>
      <c r="B354" s="84" t="s">
        <v>828</v>
      </c>
      <c r="C354" s="85" t="s">
        <v>679</v>
      </c>
      <c r="D354" s="85" t="s">
        <v>608</v>
      </c>
      <c r="E354" s="85" t="s">
        <v>838</v>
      </c>
      <c r="F354" s="85" t="s">
        <v>683</v>
      </c>
      <c r="G354" s="77">
        <f t="shared" si="11"/>
        <v>69</v>
      </c>
      <c r="H354" s="78">
        <v>69000</v>
      </c>
    </row>
    <row r="355" spans="1:8" ht="12.75">
      <c r="A355" s="21">
        <f t="shared" si="12"/>
        <v>342</v>
      </c>
      <c r="B355" s="84" t="s">
        <v>138</v>
      </c>
      <c r="C355" s="85" t="s">
        <v>679</v>
      </c>
      <c r="D355" s="85" t="s">
        <v>608</v>
      </c>
      <c r="E355" s="85" t="s">
        <v>838</v>
      </c>
      <c r="F355" s="85" t="s">
        <v>139</v>
      </c>
      <c r="G355" s="77">
        <f t="shared" si="11"/>
        <v>69</v>
      </c>
      <c r="H355" s="78">
        <v>69000</v>
      </c>
    </row>
    <row r="356" spans="1:8" ht="38.25">
      <c r="A356" s="21">
        <f t="shared" si="12"/>
        <v>343</v>
      </c>
      <c r="B356" s="84" t="s">
        <v>857</v>
      </c>
      <c r="C356" s="85" t="s">
        <v>679</v>
      </c>
      <c r="D356" s="85" t="s">
        <v>608</v>
      </c>
      <c r="E356" s="85" t="s">
        <v>858</v>
      </c>
      <c r="F356" s="85" t="s">
        <v>683</v>
      </c>
      <c r="G356" s="77">
        <f t="shared" si="11"/>
        <v>12</v>
      </c>
      <c r="H356" s="78">
        <v>12000</v>
      </c>
    </row>
    <row r="357" spans="1:8" ht="12.75">
      <c r="A357" s="21">
        <f t="shared" si="12"/>
        <v>344</v>
      </c>
      <c r="B357" s="84" t="s">
        <v>138</v>
      </c>
      <c r="C357" s="85" t="s">
        <v>679</v>
      </c>
      <c r="D357" s="85" t="s">
        <v>608</v>
      </c>
      <c r="E357" s="85" t="s">
        <v>858</v>
      </c>
      <c r="F357" s="85" t="s">
        <v>139</v>
      </c>
      <c r="G357" s="77">
        <f t="shared" si="11"/>
        <v>12</v>
      </c>
      <c r="H357" s="78">
        <v>12000</v>
      </c>
    </row>
    <row r="358" spans="1:8" ht="51">
      <c r="A358" s="21">
        <f t="shared" si="12"/>
        <v>345</v>
      </c>
      <c r="B358" s="84" t="s">
        <v>781</v>
      </c>
      <c r="C358" s="85" t="s">
        <v>679</v>
      </c>
      <c r="D358" s="85" t="s">
        <v>608</v>
      </c>
      <c r="E358" s="85" t="s">
        <v>840</v>
      </c>
      <c r="F358" s="85" t="s">
        <v>683</v>
      </c>
      <c r="G358" s="77">
        <f t="shared" si="11"/>
        <v>163</v>
      </c>
      <c r="H358" s="78">
        <v>163000</v>
      </c>
    </row>
    <row r="359" spans="1:8" ht="12.75">
      <c r="A359" s="21">
        <f t="shared" si="12"/>
        <v>346</v>
      </c>
      <c r="B359" s="84" t="s">
        <v>138</v>
      </c>
      <c r="C359" s="85" t="s">
        <v>679</v>
      </c>
      <c r="D359" s="85" t="s">
        <v>608</v>
      </c>
      <c r="E359" s="85" t="s">
        <v>840</v>
      </c>
      <c r="F359" s="85" t="s">
        <v>139</v>
      </c>
      <c r="G359" s="77">
        <f t="shared" si="11"/>
        <v>163</v>
      </c>
      <c r="H359" s="78">
        <v>163000</v>
      </c>
    </row>
    <row r="360" spans="1:8" ht="12.75">
      <c r="A360" s="21">
        <f t="shared" si="12"/>
        <v>347</v>
      </c>
      <c r="B360" s="84" t="s">
        <v>668</v>
      </c>
      <c r="C360" s="85" t="s">
        <v>679</v>
      </c>
      <c r="D360" s="85" t="s">
        <v>608</v>
      </c>
      <c r="E360" s="85" t="s">
        <v>680</v>
      </c>
      <c r="F360" s="85" t="s">
        <v>683</v>
      </c>
      <c r="G360" s="77">
        <f t="shared" si="11"/>
        <v>4534.10575</v>
      </c>
      <c r="H360" s="78">
        <v>4534105.75</v>
      </c>
    </row>
    <row r="361" spans="1:8" ht="25.5">
      <c r="A361" s="21">
        <f t="shared" si="12"/>
        <v>348</v>
      </c>
      <c r="B361" s="84" t="s">
        <v>10</v>
      </c>
      <c r="C361" s="85" t="s">
        <v>679</v>
      </c>
      <c r="D361" s="85" t="s">
        <v>608</v>
      </c>
      <c r="E361" s="85" t="s">
        <v>140</v>
      </c>
      <c r="F361" s="85" t="s">
        <v>683</v>
      </c>
      <c r="G361" s="77">
        <f t="shared" si="11"/>
        <v>4534.10575</v>
      </c>
      <c r="H361" s="78">
        <v>4534105.75</v>
      </c>
    </row>
    <row r="362" spans="1:8" ht="12.75">
      <c r="A362" s="21">
        <f t="shared" si="12"/>
        <v>349</v>
      </c>
      <c r="B362" s="84" t="s">
        <v>138</v>
      </c>
      <c r="C362" s="85" t="s">
        <v>679</v>
      </c>
      <c r="D362" s="85" t="s">
        <v>608</v>
      </c>
      <c r="E362" s="85" t="s">
        <v>140</v>
      </c>
      <c r="F362" s="85" t="s">
        <v>139</v>
      </c>
      <c r="G362" s="77">
        <f t="shared" si="11"/>
        <v>4534.10575</v>
      </c>
      <c r="H362" s="78">
        <v>4534105.75</v>
      </c>
    </row>
    <row r="363" spans="1:8" ht="25.5">
      <c r="A363" s="21">
        <f t="shared" si="12"/>
        <v>350</v>
      </c>
      <c r="B363" s="84" t="s">
        <v>6</v>
      </c>
      <c r="C363" s="85" t="s">
        <v>679</v>
      </c>
      <c r="D363" s="85" t="s">
        <v>608</v>
      </c>
      <c r="E363" s="85" t="s">
        <v>284</v>
      </c>
      <c r="F363" s="85" t="s">
        <v>683</v>
      </c>
      <c r="G363" s="105">
        <f t="shared" si="11"/>
        <v>410</v>
      </c>
      <c r="H363" s="78">
        <v>410000</v>
      </c>
    </row>
    <row r="364" spans="1:8" ht="51">
      <c r="A364" s="21">
        <f t="shared" si="12"/>
        <v>351</v>
      </c>
      <c r="B364" s="84" t="s">
        <v>780</v>
      </c>
      <c r="C364" s="85" t="s">
        <v>679</v>
      </c>
      <c r="D364" s="85" t="s">
        <v>608</v>
      </c>
      <c r="E364" s="85" t="s">
        <v>141</v>
      </c>
      <c r="F364" s="85" t="s">
        <v>683</v>
      </c>
      <c r="G364" s="77">
        <f t="shared" si="11"/>
        <v>80</v>
      </c>
      <c r="H364" s="78">
        <v>80000</v>
      </c>
    </row>
    <row r="365" spans="1:8" ht="12.75">
      <c r="A365" s="21">
        <f t="shared" si="12"/>
        <v>352</v>
      </c>
      <c r="B365" s="84" t="s">
        <v>138</v>
      </c>
      <c r="C365" s="85" t="s">
        <v>679</v>
      </c>
      <c r="D365" s="85" t="s">
        <v>608</v>
      </c>
      <c r="E365" s="85" t="s">
        <v>141</v>
      </c>
      <c r="F365" s="85" t="s">
        <v>139</v>
      </c>
      <c r="G365" s="77">
        <f t="shared" si="11"/>
        <v>80</v>
      </c>
      <c r="H365" s="78">
        <v>80000</v>
      </c>
    </row>
    <row r="366" spans="1:8" ht="51">
      <c r="A366" s="21">
        <f t="shared" si="12"/>
        <v>353</v>
      </c>
      <c r="B366" s="84" t="s">
        <v>782</v>
      </c>
      <c r="C366" s="85" t="s">
        <v>679</v>
      </c>
      <c r="D366" s="85" t="s">
        <v>608</v>
      </c>
      <c r="E366" s="85" t="s">
        <v>142</v>
      </c>
      <c r="F366" s="85" t="s">
        <v>683</v>
      </c>
      <c r="G366" s="77">
        <f t="shared" si="11"/>
        <v>330</v>
      </c>
      <c r="H366" s="78">
        <v>330000</v>
      </c>
    </row>
    <row r="367" spans="1:8" ht="12.75">
      <c r="A367" s="21">
        <f t="shared" si="12"/>
        <v>354</v>
      </c>
      <c r="B367" s="84" t="s">
        <v>138</v>
      </c>
      <c r="C367" s="85" t="s">
        <v>679</v>
      </c>
      <c r="D367" s="85" t="s">
        <v>608</v>
      </c>
      <c r="E367" s="85" t="s">
        <v>142</v>
      </c>
      <c r="F367" s="85" t="s">
        <v>139</v>
      </c>
      <c r="G367" s="77">
        <f t="shared" si="11"/>
        <v>330</v>
      </c>
      <c r="H367" s="78">
        <v>330000</v>
      </c>
    </row>
    <row r="368" spans="1:8" ht="12.75">
      <c r="A368" s="33">
        <f t="shared" si="12"/>
        <v>355</v>
      </c>
      <c r="B368" s="86" t="s">
        <v>762</v>
      </c>
      <c r="C368" s="87" t="s">
        <v>686</v>
      </c>
      <c r="D368" s="87" t="s">
        <v>684</v>
      </c>
      <c r="E368" s="87" t="s">
        <v>120</v>
      </c>
      <c r="F368" s="87" t="s">
        <v>683</v>
      </c>
      <c r="G368" s="53">
        <f t="shared" si="11"/>
        <v>2603.58</v>
      </c>
      <c r="H368" s="78">
        <v>2603580</v>
      </c>
    </row>
    <row r="369" spans="1:8" ht="12.75">
      <c r="A369" s="21">
        <f t="shared" si="12"/>
        <v>356</v>
      </c>
      <c r="B369" s="84" t="s">
        <v>238</v>
      </c>
      <c r="C369" s="85" t="s">
        <v>686</v>
      </c>
      <c r="D369" s="85" t="s">
        <v>158</v>
      </c>
      <c r="E369" s="85" t="s">
        <v>120</v>
      </c>
      <c r="F369" s="85" t="s">
        <v>683</v>
      </c>
      <c r="G369" s="77">
        <f t="shared" si="11"/>
        <v>2603.58</v>
      </c>
      <c r="H369" s="78">
        <v>2603580</v>
      </c>
    </row>
    <row r="370" spans="1:8" ht="38.25">
      <c r="A370" s="21">
        <f t="shared" si="12"/>
        <v>357</v>
      </c>
      <c r="B370" s="84" t="s">
        <v>134</v>
      </c>
      <c r="C370" s="85" t="s">
        <v>686</v>
      </c>
      <c r="D370" s="85" t="s">
        <v>162</v>
      </c>
      <c r="E370" s="85" t="s">
        <v>120</v>
      </c>
      <c r="F370" s="85" t="s">
        <v>683</v>
      </c>
      <c r="G370" s="77">
        <f t="shared" si="11"/>
        <v>2603.58</v>
      </c>
      <c r="H370" s="78">
        <v>2603580</v>
      </c>
    </row>
    <row r="371" spans="1:8" ht="38.25">
      <c r="A371" s="21">
        <f t="shared" si="12"/>
        <v>358</v>
      </c>
      <c r="B371" s="84" t="s">
        <v>665</v>
      </c>
      <c r="C371" s="85" t="s">
        <v>686</v>
      </c>
      <c r="D371" s="85" t="s">
        <v>162</v>
      </c>
      <c r="E371" s="85" t="s">
        <v>202</v>
      </c>
      <c r="F371" s="85" t="s">
        <v>683</v>
      </c>
      <c r="G371" s="77">
        <f t="shared" si="11"/>
        <v>2603.58</v>
      </c>
      <c r="H371" s="78">
        <v>2603580</v>
      </c>
    </row>
    <row r="372" spans="1:8" ht="12.75">
      <c r="A372" s="21">
        <f t="shared" si="12"/>
        <v>359</v>
      </c>
      <c r="B372" s="84" t="s">
        <v>421</v>
      </c>
      <c r="C372" s="85" t="s">
        <v>686</v>
      </c>
      <c r="D372" s="85" t="s">
        <v>162</v>
      </c>
      <c r="E372" s="85" t="s">
        <v>163</v>
      </c>
      <c r="F372" s="85" t="s">
        <v>683</v>
      </c>
      <c r="G372" s="77">
        <f t="shared" si="11"/>
        <v>1549.805</v>
      </c>
      <c r="H372" s="78">
        <v>1549805</v>
      </c>
    </row>
    <row r="373" spans="1:8" ht="12.75">
      <c r="A373" s="21">
        <f t="shared" si="12"/>
        <v>360</v>
      </c>
      <c r="B373" s="84" t="s">
        <v>419</v>
      </c>
      <c r="C373" s="85" t="s">
        <v>686</v>
      </c>
      <c r="D373" s="85" t="s">
        <v>162</v>
      </c>
      <c r="E373" s="85" t="s">
        <v>163</v>
      </c>
      <c r="F373" s="85" t="s">
        <v>161</v>
      </c>
      <c r="G373" s="105">
        <f t="shared" si="11"/>
        <v>1549.805</v>
      </c>
      <c r="H373" s="78">
        <v>1549805</v>
      </c>
    </row>
    <row r="374" spans="1:8" ht="12.75">
      <c r="A374" s="21">
        <f t="shared" si="12"/>
        <v>361</v>
      </c>
      <c r="B374" s="84" t="s">
        <v>647</v>
      </c>
      <c r="C374" s="85" t="s">
        <v>686</v>
      </c>
      <c r="D374" s="85" t="s">
        <v>162</v>
      </c>
      <c r="E374" s="85" t="s">
        <v>164</v>
      </c>
      <c r="F374" s="85" t="s">
        <v>683</v>
      </c>
      <c r="G374" s="77">
        <f t="shared" si="11"/>
        <v>952.675</v>
      </c>
      <c r="H374" s="78">
        <v>952675</v>
      </c>
    </row>
    <row r="375" spans="1:8" ht="12.75">
      <c r="A375" s="21">
        <f t="shared" si="12"/>
        <v>362</v>
      </c>
      <c r="B375" s="84" t="s">
        <v>419</v>
      </c>
      <c r="C375" s="85" t="s">
        <v>686</v>
      </c>
      <c r="D375" s="85" t="s">
        <v>162</v>
      </c>
      <c r="E375" s="85" t="s">
        <v>164</v>
      </c>
      <c r="F375" s="85" t="s">
        <v>161</v>
      </c>
      <c r="G375" s="77">
        <f t="shared" si="11"/>
        <v>952.675</v>
      </c>
      <c r="H375" s="78">
        <v>952675</v>
      </c>
    </row>
    <row r="376" spans="1:8" ht="12.75">
      <c r="A376" s="21">
        <f t="shared" si="12"/>
        <v>363</v>
      </c>
      <c r="B376" s="84" t="s">
        <v>648</v>
      </c>
      <c r="C376" s="85" t="s">
        <v>686</v>
      </c>
      <c r="D376" s="85" t="s">
        <v>162</v>
      </c>
      <c r="E376" s="85" t="s">
        <v>165</v>
      </c>
      <c r="F376" s="85" t="s">
        <v>683</v>
      </c>
      <c r="G376" s="77">
        <f t="shared" si="11"/>
        <v>101.1</v>
      </c>
      <c r="H376" s="78">
        <v>101100</v>
      </c>
    </row>
    <row r="377" spans="1:8" ht="12.75">
      <c r="A377" s="21">
        <f t="shared" si="12"/>
        <v>364</v>
      </c>
      <c r="B377" s="84" t="s">
        <v>419</v>
      </c>
      <c r="C377" s="85" t="s">
        <v>686</v>
      </c>
      <c r="D377" s="85" t="s">
        <v>162</v>
      </c>
      <c r="E377" s="85" t="s">
        <v>165</v>
      </c>
      <c r="F377" s="85" t="s">
        <v>161</v>
      </c>
      <c r="G377" s="77">
        <f t="shared" si="11"/>
        <v>101.1</v>
      </c>
      <c r="H377" s="78">
        <v>101100</v>
      </c>
    </row>
    <row r="378" spans="1:8" ht="12.75">
      <c r="A378" s="33">
        <f t="shared" si="12"/>
        <v>365</v>
      </c>
      <c r="B378" s="86" t="s">
        <v>649</v>
      </c>
      <c r="C378" s="87" t="s">
        <v>650</v>
      </c>
      <c r="D378" s="87" t="s">
        <v>684</v>
      </c>
      <c r="E378" s="87" t="s">
        <v>120</v>
      </c>
      <c r="F378" s="87" t="s">
        <v>683</v>
      </c>
      <c r="G378" s="53">
        <f t="shared" si="11"/>
        <v>2221.57</v>
      </c>
      <c r="H378" s="78">
        <v>2221570</v>
      </c>
    </row>
    <row r="379" spans="1:8" ht="12.75">
      <c r="A379" s="21">
        <f t="shared" si="12"/>
        <v>366</v>
      </c>
      <c r="B379" s="84" t="s">
        <v>238</v>
      </c>
      <c r="C379" s="85" t="s">
        <v>650</v>
      </c>
      <c r="D379" s="85" t="s">
        <v>158</v>
      </c>
      <c r="E379" s="85" t="s">
        <v>120</v>
      </c>
      <c r="F379" s="85" t="s">
        <v>683</v>
      </c>
      <c r="G379" s="77">
        <f t="shared" si="11"/>
        <v>2221.57</v>
      </c>
      <c r="H379" s="78">
        <v>2221570</v>
      </c>
    </row>
    <row r="380" spans="1:8" ht="25.5">
      <c r="A380" s="21">
        <f t="shared" si="12"/>
        <v>367</v>
      </c>
      <c r="B380" s="84" t="s">
        <v>494</v>
      </c>
      <c r="C380" s="85" t="s">
        <v>650</v>
      </c>
      <c r="D380" s="85" t="s">
        <v>422</v>
      </c>
      <c r="E380" s="85" t="s">
        <v>120</v>
      </c>
      <c r="F380" s="85" t="s">
        <v>683</v>
      </c>
      <c r="G380" s="77">
        <f t="shared" si="11"/>
        <v>2221.57</v>
      </c>
      <c r="H380" s="78">
        <v>2221570</v>
      </c>
    </row>
    <row r="381" spans="1:8" ht="38.25">
      <c r="A381" s="21">
        <f t="shared" si="12"/>
        <v>368</v>
      </c>
      <c r="B381" s="84" t="s">
        <v>665</v>
      </c>
      <c r="C381" s="85" t="s">
        <v>650</v>
      </c>
      <c r="D381" s="85" t="s">
        <v>422</v>
      </c>
      <c r="E381" s="85" t="s">
        <v>202</v>
      </c>
      <c r="F381" s="85" t="s">
        <v>683</v>
      </c>
      <c r="G381" s="77">
        <f t="shared" si="11"/>
        <v>2221.57</v>
      </c>
      <c r="H381" s="78">
        <v>2221570</v>
      </c>
    </row>
    <row r="382" spans="1:8" ht="12.75">
      <c r="A382" s="21">
        <f t="shared" si="12"/>
        <v>369</v>
      </c>
      <c r="B382" s="84" t="s">
        <v>421</v>
      </c>
      <c r="C382" s="85" t="s">
        <v>650</v>
      </c>
      <c r="D382" s="85" t="s">
        <v>422</v>
      </c>
      <c r="E382" s="85" t="s">
        <v>163</v>
      </c>
      <c r="F382" s="85" t="s">
        <v>683</v>
      </c>
      <c r="G382" s="77">
        <f t="shared" si="11"/>
        <v>1545.51</v>
      </c>
      <c r="H382" s="78">
        <v>1545510</v>
      </c>
    </row>
    <row r="383" spans="1:8" ht="12.75">
      <c r="A383" s="21">
        <f t="shared" si="12"/>
        <v>370</v>
      </c>
      <c r="B383" s="84" t="s">
        <v>419</v>
      </c>
      <c r="C383" s="85" t="s">
        <v>650</v>
      </c>
      <c r="D383" s="85" t="s">
        <v>422</v>
      </c>
      <c r="E383" s="85" t="s">
        <v>163</v>
      </c>
      <c r="F383" s="85" t="s">
        <v>161</v>
      </c>
      <c r="G383" s="77">
        <f t="shared" si="11"/>
        <v>1545.51</v>
      </c>
      <c r="H383" s="78">
        <v>1545510</v>
      </c>
    </row>
    <row r="384" spans="1:8" ht="38.25">
      <c r="A384" s="21">
        <f t="shared" si="12"/>
        <v>371</v>
      </c>
      <c r="B384" s="84" t="s">
        <v>651</v>
      </c>
      <c r="C384" s="85" t="s">
        <v>650</v>
      </c>
      <c r="D384" s="85" t="s">
        <v>422</v>
      </c>
      <c r="E384" s="85" t="s">
        <v>652</v>
      </c>
      <c r="F384" s="85" t="s">
        <v>683</v>
      </c>
      <c r="G384" s="77">
        <f t="shared" si="11"/>
        <v>676.06</v>
      </c>
      <c r="H384" s="78">
        <v>676060</v>
      </c>
    </row>
    <row r="385" spans="1:8" ht="12.75">
      <c r="A385" s="21">
        <f t="shared" si="12"/>
        <v>372</v>
      </c>
      <c r="B385" s="98" t="s">
        <v>419</v>
      </c>
      <c r="C385" s="99" t="s">
        <v>650</v>
      </c>
      <c r="D385" s="99" t="s">
        <v>422</v>
      </c>
      <c r="E385" s="99" t="s">
        <v>652</v>
      </c>
      <c r="F385" s="99" t="s">
        <v>161</v>
      </c>
      <c r="G385" s="101">
        <f t="shared" si="11"/>
        <v>676.06</v>
      </c>
      <c r="H385" s="100">
        <v>676060</v>
      </c>
    </row>
    <row r="386" spans="1:8" ht="12.75">
      <c r="A386" s="83">
        <f t="shared" si="12"/>
        <v>373</v>
      </c>
      <c r="B386" s="122" t="s">
        <v>201</v>
      </c>
      <c r="C386" s="122"/>
      <c r="D386" s="122"/>
      <c r="E386" s="122"/>
      <c r="F386" s="122"/>
      <c r="G386" s="81">
        <f t="shared" si="11"/>
        <v>701424.81892</v>
      </c>
      <c r="H386" s="78">
        <v>701424818.92</v>
      </c>
    </row>
  </sheetData>
  <sheetProtection/>
  <autoFilter ref="A11:H11"/>
  <mergeCells count="2">
    <mergeCell ref="A8:G8"/>
    <mergeCell ref="B386:F38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30"/>
  <sheetViews>
    <sheetView workbookViewId="0" topLeftCell="A1">
      <selection activeCell="B34" sqref="B34"/>
    </sheetView>
  </sheetViews>
  <sheetFormatPr defaultColWidth="9.00390625" defaultRowHeight="12.75"/>
  <cols>
    <col min="1" max="1" width="3.75390625" style="6" customWidth="1"/>
    <col min="2" max="2" width="43.375" style="4" customWidth="1"/>
    <col min="3" max="3" width="10.375" style="11" customWidth="1"/>
    <col min="4" max="4" width="10.625" style="11" customWidth="1"/>
    <col min="5" max="6" width="10.375" style="11" customWidth="1"/>
    <col min="7" max="7" width="9.875" style="11" customWidth="1"/>
    <col min="8" max="8" width="8.25390625" style="11" customWidth="1"/>
    <col min="9" max="16384" width="9.125" style="6" customWidth="1"/>
  </cols>
  <sheetData>
    <row r="1" spans="5:10" ht="12">
      <c r="E1" s="23"/>
      <c r="F1" s="23"/>
      <c r="H1" s="7" t="s">
        <v>783</v>
      </c>
      <c r="J1" s="7"/>
    </row>
    <row r="2" spans="5:10" ht="12">
      <c r="E2" s="23"/>
      <c r="F2" s="23"/>
      <c r="H2" s="7" t="s">
        <v>552</v>
      </c>
      <c r="J2" s="7"/>
    </row>
    <row r="3" spans="5:10" ht="12">
      <c r="E3" s="23"/>
      <c r="F3" s="23"/>
      <c r="H3" s="7" t="s">
        <v>681</v>
      </c>
      <c r="J3" s="7"/>
    </row>
    <row r="4" spans="5:10" ht="12">
      <c r="E4" s="23"/>
      <c r="F4" s="23"/>
      <c r="H4" s="7" t="s">
        <v>682</v>
      </c>
      <c r="J4" s="7"/>
    </row>
    <row r="5" spans="5:10" ht="12">
      <c r="E5" s="23"/>
      <c r="F5" s="23"/>
      <c r="H5" s="7" t="s">
        <v>681</v>
      </c>
      <c r="J5" s="7"/>
    </row>
    <row r="6" spans="5:10" ht="12">
      <c r="E6" s="24"/>
      <c r="F6" s="24"/>
      <c r="H6" s="7" t="s">
        <v>117</v>
      </c>
      <c r="J6" s="7"/>
    </row>
    <row r="8" spans="2:8" ht="12.75">
      <c r="B8" s="125" t="s">
        <v>800</v>
      </c>
      <c r="C8" s="126"/>
      <c r="D8" s="126"/>
      <c r="E8" s="126"/>
      <c r="F8" s="126"/>
      <c r="G8" s="126"/>
      <c r="H8" s="126"/>
    </row>
    <row r="11" spans="1:8" ht="44.25" customHeight="1">
      <c r="A11" s="9" t="s">
        <v>801</v>
      </c>
      <c r="B11" s="38" t="s">
        <v>802</v>
      </c>
      <c r="C11" s="34" t="s">
        <v>66</v>
      </c>
      <c r="D11" s="34" t="s">
        <v>67</v>
      </c>
      <c r="E11" s="34" t="s">
        <v>68</v>
      </c>
      <c r="F11" s="34" t="s">
        <v>69</v>
      </c>
      <c r="G11" s="34" t="s">
        <v>70</v>
      </c>
      <c r="H11" s="36" t="s">
        <v>524</v>
      </c>
    </row>
    <row r="12" spans="1:8" ht="22.5">
      <c r="A12" s="37">
        <v>1</v>
      </c>
      <c r="B12" s="35" t="s">
        <v>784</v>
      </c>
      <c r="C12" s="25">
        <v>108.6</v>
      </c>
      <c r="D12" s="25">
        <v>216.9</v>
      </c>
      <c r="E12" s="25">
        <v>325.4</v>
      </c>
      <c r="F12" s="25">
        <v>216.9</v>
      </c>
      <c r="G12" s="25">
        <v>325.4</v>
      </c>
      <c r="H12" s="26">
        <f>C12+D12+E12+F12+G12</f>
        <v>1193.1999999999998</v>
      </c>
    </row>
    <row r="13" spans="1:8" ht="33.75">
      <c r="A13" s="37">
        <f>SUM(A12+1)</f>
        <v>2</v>
      </c>
      <c r="B13" s="89" t="s">
        <v>785</v>
      </c>
      <c r="C13" s="25">
        <v>1.6</v>
      </c>
      <c r="D13" s="25">
        <v>2.1</v>
      </c>
      <c r="E13" s="25">
        <v>3</v>
      </c>
      <c r="F13" s="25">
        <v>3.8</v>
      </c>
      <c r="G13" s="25">
        <v>2.8</v>
      </c>
      <c r="H13" s="26">
        <f>C13+D13+E13+F13+G13</f>
        <v>13.3</v>
      </c>
    </row>
    <row r="14" spans="1:8" ht="67.5">
      <c r="A14" s="37">
        <v>3</v>
      </c>
      <c r="B14" s="89" t="s">
        <v>366</v>
      </c>
      <c r="C14" s="39">
        <v>0</v>
      </c>
      <c r="D14" s="39">
        <v>0</v>
      </c>
      <c r="E14" s="39">
        <v>0</v>
      </c>
      <c r="F14" s="39">
        <v>0</v>
      </c>
      <c r="G14" s="39">
        <v>8910.97</v>
      </c>
      <c r="H14" s="26">
        <f>SUM(G14)</f>
        <v>8910.97</v>
      </c>
    </row>
    <row r="15" spans="1:10" ht="56.25">
      <c r="A15" s="37">
        <v>4</v>
      </c>
      <c r="B15" s="89" t="s">
        <v>367</v>
      </c>
      <c r="C15" s="39">
        <v>0</v>
      </c>
      <c r="D15" s="39">
        <v>0</v>
      </c>
      <c r="E15" s="39">
        <v>0</v>
      </c>
      <c r="F15" s="39">
        <v>0</v>
      </c>
      <c r="G15" s="39">
        <v>2574.12</v>
      </c>
      <c r="H15" s="26">
        <f>SUM(G15)</f>
        <v>2574.12</v>
      </c>
      <c r="J15" s="82"/>
    </row>
    <row r="16" spans="1:8" ht="33.75">
      <c r="A16" s="37">
        <f>SUM(A15+1)</f>
        <v>5</v>
      </c>
      <c r="B16" s="40" t="s">
        <v>786</v>
      </c>
      <c r="C16" s="39">
        <v>10</v>
      </c>
      <c r="D16" s="39">
        <v>11</v>
      </c>
      <c r="E16" s="39">
        <v>15</v>
      </c>
      <c r="F16" s="39">
        <v>19</v>
      </c>
      <c r="G16" s="39">
        <v>14</v>
      </c>
      <c r="H16" s="26">
        <f aca="true" t="shared" si="0" ref="H16:H27">C16+D16+E16+F16+G16</f>
        <v>69</v>
      </c>
    </row>
    <row r="17" spans="1:8" ht="67.5">
      <c r="A17" s="37">
        <f aca="true" t="shared" si="1" ref="A17:A25">SUM(A16+1)</f>
        <v>6</v>
      </c>
      <c r="B17" s="40" t="s">
        <v>356</v>
      </c>
      <c r="C17" s="39">
        <v>0</v>
      </c>
      <c r="D17" s="39">
        <v>36.6</v>
      </c>
      <c r="E17" s="39">
        <v>72.7</v>
      </c>
      <c r="F17" s="39">
        <v>5.3</v>
      </c>
      <c r="G17" s="39">
        <v>48.4</v>
      </c>
      <c r="H17" s="26">
        <f t="shared" si="0"/>
        <v>163</v>
      </c>
    </row>
    <row r="18" spans="1:8" ht="33.75">
      <c r="A18" s="37">
        <f t="shared" si="1"/>
        <v>7</v>
      </c>
      <c r="B18" s="40" t="s">
        <v>357</v>
      </c>
      <c r="C18" s="39">
        <v>85</v>
      </c>
      <c r="D18" s="39">
        <v>532</v>
      </c>
      <c r="E18" s="39">
        <v>475</v>
      </c>
      <c r="F18" s="39">
        <v>73</v>
      </c>
      <c r="G18" s="39">
        <v>172</v>
      </c>
      <c r="H18" s="26">
        <f t="shared" si="0"/>
        <v>1337</v>
      </c>
    </row>
    <row r="19" spans="1:8" ht="33.75">
      <c r="A19" s="37">
        <f t="shared" si="1"/>
        <v>8</v>
      </c>
      <c r="B19" s="40" t="s">
        <v>358</v>
      </c>
      <c r="C19" s="39">
        <v>0.1</v>
      </c>
      <c r="D19" s="39">
        <v>0.1</v>
      </c>
      <c r="E19" s="39">
        <v>0.1</v>
      </c>
      <c r="F19" s="39">
        <v>0.1</v>
      </c>
      <c r="G19" s="39">
        <v>0.1</v>
      </c>
      <c r="H19" s="26">
        <f t="shared" si="0"/>
        <v>0.5</v>
      </c>
    </row>
    <row r="20" spans="1:8" ht="45">
      <c r="A20" s="37">
        <f t="shared" si="1"/>
        <v>9</v>
      </c>
      <c r="B20" s="40" t="s">
        <v>359</v>
      </c>
      <c r="C20" s="39">
        <v>109</v>
      </c>
      <c r="D20" s="25">
        <v>181.1</v>
      </c>
      <c r="E20" s="25">
        <v>0</v>
      </c>
      <c r="F20" s="25">
        <v>42.1</v>
      </c>
      <c r="G20" s="25">
        <v>0</v>
      </c>
      <c r="H20" s="26">
        <f t="shared" si="0"/>
        <v>332.20000000000005</v>
      </c>
    </row>
    <row r="21" spans="1:8" ht="33.75">
      <c r="A21" s="37">
        <f t="shared" si="1"/>
        <v>10</v>
      </c>
      <c r="B21" s="40" t="s">
        <v>360</v>
      </c>
      <c r="C21" s="39">
        <v>500</v>
      </c>
      <c r="D21" s="39">
        <v>500</v>
      </c>
      <c r="E21" s="39">
        <v>693</v>
      </c>
      <c r="F21" s="39">
        <v>1261.4</v>
      </c>
      <c r="G21" s="39">
        <v>634.8</v>
      </c>
      <c r="H21" s="26">
        <f t="shared" si="0"/>
        <v>3589.2</v>
      </c>
    </row>
    <row r="22" spans="1:8" ht="33.75">
      <c r="A22" s="37">
        <f t="shared" si="1"/>
        <v>11</v>
      </c>
      <c r="B22" s="40" t="s">
        <v>361</v>
      </c>
      <c r="C22" s="39">
        <v>400</v>
      </c>
      <c r="D22" s="39">
        <v>414.7</v>
      </c>
      <c r="E22" s="39">
        <v>656.1</v>
      </c>
      <c r="F22" s="39">
        <v>1194.3</v>
      </c>
      <c r="G22" s="39">
        <v>601</v>
      </c>
      <c r="H22" s="26">
        <f t="shared" si="0"/>
        <v>3266.1000000000004</v>
      </c>
    </row>
    <row r="23" spans="1:8" ht="33.75">
      <c r="A23" s="37">
        <f t="shared" si="1"/>
        <v>12</v>
      </c>
      <c r="B23" s="40" t="s">
        <v>362</v>
      </c>
      <c r="C23" s="39">
        <v>1120</v>
      </c>
      <c r="D23" s="25">
        <v>1665.1</v>
      </c>
      <c r="E23" s="25">
        <v>1120</v>
      </c>
      <c r="F23" s="25">
        <v>858.4</v>
      </c>
      <c r="G23" s="25">
        <v>10852.3</v>
      </c>
      <c r="H23" s="26">
        <f t="shared" si="0"/>
        <v>15615.8</v>
      </c>
    </row>
    <row r="24" spans="1:8" ht="56.25">
      <c r="A24" s="37">
        <f t="shared" si="1"/>
        <v>13</v>
      </c>
      <c r="B24" s="40" t="s">
        <v>363</v>
      </c>
      <c r="C24" s="39">
        <v>20</v>
      </c>
      <c r="D24" s="25">
        <v>20</v>
      </c>
      <c r="E24" s="25">
        <v>20</v>
      </c>
      <c r="F24" s="25">
        <v>0</v>
      </c>
      <c r="G24" s="25">
        <v>20</v>
      </c>
      <c r="H24" s="26">
        <f t="shared" si="0"/>
        <v>80</v>
      </c>
    </row>
    <row r="25" spans="1:8" ht="56.25">
      <c r="A25" s="37">
        <f t="shared" si="1"/>
        <v>14</v>
      </c>
      <c r="B25" s="40" t="s">
        <v>364</v>
      </c>
      <c r="C25" s="39">
        <v>0</v>
      </c>
      <c r="D25" s="25">
        <v>0</v>
      </c>
      <c r="E25" s="25">
        <v>330</v>
      </c>
      <c r="F25" s="25">
        <v>0</v>
      </c>
      <c r="G25" s="25">
        <v>0</v>
      </c>
      <c r="H25" s="26">
        <f t="shared" si="0"/>
        <v>330</v>
      </c>
    </row>
    <row r="26" spans="1:8" ht="22.5">
      <c r="A26" s="37">
        <v>15</v>
      </c>
      <c r="B26" s="40" t="s">
        <v>365</v>
      </c>
      <c r="C26" s="39">
        <v>0</v>
      </c>
      <c r="D26" s="25">
        <v>0</v>
      </c>
      <c r="E26" s="25">
        <v>0</v>
      </c>
      <c r="F26" s="25">
        <v>0</v>
      </c>
      <c r="G26" s="25">
        <v>807</v>
      </c>
      <c r="H26" s="26">
        <f t="shared" si="0"/>
        <v>807</v>
      </c>
    </row>
    <row r="27" spans="1:8" ht="45">
      <c r="A27" s="37">
        <v>16</v>
      </c>
      <c r="B27" s="40" t="s">
        <v>863</v>
      </c>
      <c r="C27" s="39">
        <v>0</v>
      </c>
      <c r="D27" s="25">
        <v>12</v>
      </c>
      <c r="E27" s="25">
        <v>0</v>
      </c>
      <c r="F27" s="25">
        <v>0</v>
      </c>
      <c r="G27" s="25">
        <v>0</v>
      </c>
      <c r="H27" s="26">
        <f t="shared" si="0"/>
        <v>12</v>
      </c>
    </row>
    <row r="28" spans="1:8" ht="12">
      <c r="A28" s="43">
        <f>1+A27</f>
        <v>17</v>
      </c>
      <c r="B28" s="41" t="s">
        <v>78</v>
      </c>
      <c r="C28" s="42">
        <f aca="true" t="shared" si="2" ref="C28:H28">SUM(C12:C27)</f>
        <v>2354.3</v>
      </c>
      <c r="D28" s="42">
        <f t="shared" si="2"/>
        <v>3591.6000000000004</v>
      </c>
      <c r="E28" s="42">
        <f t="shared" si="2"/>
        <v>3710.2999999999997</v>
      </c>
      <c r="F28" s="42">
        <f t="shared" si="2"/>
        <v>3674.3</v>
      </c>
      <c r="G28" s="42">
        <f t="shared" si="2"/>
        <v>24962.89</v>
      </c>
      <c r="H28" s="42">
        <f t="shared" si="2"/>
        <v>38293.39</v>
      </c>
    </row>
    <row r="30" ht="12">
      <c r="H30" s="90"/>
    </row>
  </sheetData>
  <mergeCells count="1">
    <mergeCell ref="B8:H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I157"/>
  <sheetViews>
    <sheetView zoomScalePageLayoutView="0" workbookViewId="0" topLeftCell="A118">
      <selection activeCell="G152" sqref="G152"/>
    </sheetView>
  </sheetViews>
  <sheetFormatPr defaultColWidth="9.00390625" defaultRowHeight="12.75"/>
  <cols>
    <col min="1" max="1" width="4.75390625" style="8" customWidth="1"/>
    <col min="2" max="2" width="54.625" style="91" customWidth="1"/>
    <col min="3" max="3" width="7.75390625" style="8" customWidth="1"/>
    <col min="4" max="4" width="4.75390625" style="8" customWidth="1"/>
    <col min="5" max="5" width="6.75390625" style="8" customWidth="1"/>
    <col min="6" max="6" width="4.75390625" style="8" customWidth="1"/>
    <col min="7" max="7" width="9.00390625" style="8" customWidth="1"/>
    <col min="8" max="8" width="25.75390625" style="8" hidden="1" customWidth="1"/>
    <col min="9" max="16384" width="9.125" style="12" customWidth="1"/>
  </cols>
  <sheetData>
    <row r="1" ht="12.75">
      <c r="G1" s="7" t="s">
        <v>239</v>
      </c>
    </row>
    <row r="2" ht="12.75">
      <c r="G2" s="7" t="s">
        <v>552</v>
      </c>
    </row>
    <row r="3" ht="12.75">
      <c r="G3" s="7" t="s">
        <v>681</v>
      </c>
    </row>
    <row r="4" ht="12.75">
      <c r="G4" s="7" t="s">
        <v>682</v>
      </c>
    </row>
    <row r="5" ht="12.75">
      <c r="G5" s="7" t="s">
        <v>681</v>
      </c>
    </row>
    <row r="6" ht="12.75">
      <c r="G6" s="7" t="s">
        <v>117</v>
      </c>
    </row>
    <row r="8" spans="1:8" ht="12.75">
      <c r="A8" s="127" t="s">
        <v>790</v>
      </c>
      <c r="B8" s="128"/>
      <c r="C8" s="128"/>
      <c r="D8" s="128"/>
      <c r="E8" s="128"/>
      <c r="F8" s="128"/>
      <c r="G8" s="128"/>
      <c r="H8" s="12"/>
    </row>
    <row r="9" ht="12.75">
      <c r="G9" s="7"/>
    </row>
    <row r="10" spans="1:8" ht="78.75">
      <c r="A10" s="9" t="s">
        <v>558</v>
      </c>
      <c r="B10" s="9" t="s">
        <v>550</v>
      </c>
      <c r="C10" s="9" t="s">
        <v>551</v>
      </c>
      <c r="D10" s="9" t="s">
        <v>690</v>
      </c>
      <c r="E10" s="9" t="s">
        <v>691</v>
      </c>
      <c r="F10" s="9" t="s">
        <v>556</v>
      </c>
      <c r="G10" s="9" t="s">
        <v>205</v>
      </c>
      <c r="H10" s="9"/>
    </row>
    <row r="11" spans="1:8" ht="12.75">
      <c r="A11" s="34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/>
    </row>
    <row r="12" spans="1:9" ht="12.75">
      <c r="A12" s="19">
        <v>1</v>
      </c>
      <c r="B12" s="92" t="s">
        <v>56</v>
      </c>
      <c r="C12" s="93" t="s">
        <v>680</v>
      </c>
      <c r="D12" s="93" t="s">
        <v>683</v>
      </c>
      <c r="E12" s="93" t="s">
        <v>684</v>
      </c>
      <c r="F12" s="93" t="s">
        <v>683</v>
      </c>
      <c r="G12" s="88">
        <f>SUM(G13+G18+G23+G31+G49+G54+G59+G64+G74+G79+G84+G89+G94+G105+G110+G115+G120+G129+G137+G142+G149+G154)</f>
        <v>84516.91949999999</v>
      </c>
      <c r="H12" s="93"/>
      <c r="I12" s="95"/>
    </row>
    <row r="13" spans="1:8" ht="63.75">
      <c r="A13" s="54">
        <f>1+A12</f>
        <v>2</v>
      </c>
      <c r="B13" s="109" t="s">
        <v>368</v>
      </c>
      <c r="C13" s="111" t="s">
        <v>844</v>
      </c>
      <c r="D13" s="111" t="s">
        <v>683</v>
      </c>
      <c r="E13" s="111" t="s">
        <v>684</v>
      </c>
      <c r="F13" s="111" t="s">
        <v>683</v>
      </c>
      <c r="G13" s="79">
        <f aca="true" t="shared" si="0" ref="G13:G76">H13/1000</f>
        <v>724</v>
      </c>
      <c r="H13" s="53">
        <v>724000</v>
      </c>
    </row>
    <row r="14" spans="1:8" ht="12.75">
      <c r="A14" s="19">
        <f aca="true" t="shared" si="1" ref="A14:A77">1+A13</f>
        <v>3</v>
      </c>
      <c r="B14" s="108" t="s">
        <v>389</v>
      </c>
      <c r="C14" s="30" t="s">
        <v>844</v>
      </c>
      <c r="D14" s="30" t="s">
        <v>237</v>
      </c>
      <c r="E14" s="30" t="s">
        <v>684</v>
      </c>
      <c r="F14" s="30" t="s">
        <v>683</v>
      </c>
      <c r="G14" s="78">
        <f t="shared" si="0"/>
        <v>724</v>
      </c>
      <c r="H14" s="53">
        <v>724000</v>
      </c>
    </row>
    <row r="15" spans="1:8" ht="12.75">
      <c r="A15" s="19">
        <f t="shared" si="1"/>
        <v>4</v>
      </c>
      <c r="B15" s="108" t="s">
        <v>390</v>
      </c>
      <c r="C15" s="30" t="s">
        <v>844</v>
      </c>
      <c r="D15" s="30" t="s">
        <v>237</v>
      </c>
      <c r="E15" s="30" t="s">
        <v>172</v>
      </c>
      <c r="F15" s="30" t="s">
        <v>683</v>
      </c>
      <c r="G15" s="78">
        <f t="shared" si="0"/>
        <v>724</v>
      </c>
      <c r="H15" s="53">
        <v>724000</v>
      </c>
    </row>
    <row r="16" spans="1:8" ht="25.5">
      <c r="A16" s="19">
        <f t="shared" si="1"/>
        <v>5</v>
      </c>
      <c r="B16" s="108" t="s">
        <v>391</v>
      </c>
      <c r="C16" s="30" t="s">
        <v>844</v>
      </c>
      <c r="D16" s="30" t="s">
        <v>237</v>
      </c>
      <c r="E16" s="30" t="s">
        <v>174</v>
      </c>
      <c r="F16" s="30" t="s">
        <v>683</v>
      </c>
      <c r="G16" s="78">
        <f t="shared" si="0"/>
        <v>724</v>
      </c>
      <c r="H16" s="53">
        <v>724000</v>
      </c>
    </row>
    <row r="17" spans="1:8" ht="12.75">
      <c r="A17" s="19">
        <f t="shared" si="1"/>
        <v>6</v>
      </c>
      <c r="B17" s="108" t="s">
        <v>621</v>
      </c>
      <c r="C17" s="30" t="s">
        <v>844</v>
      </c>
      <c r="D17" s="30" t="s">
        <v>237</v>
      </c>
      <c r="E17" s="30" t="s">
        <v>174</v>
      </c>
      <c r="F17" s="30" t="s">
        <v>425</v>
      </c>
      <c r="G17" s="78">
        <f t="shared" si="0"/>
        <v>724</v>
      </c>
      <c r="H17" s="53">
        <v>724000</v>
      </c>
    </row>
    <row r="18" spans="1:8" ht="63.75">
      <c r="A18" s="54">
        <f t="shared" si="1"/>
        <v>7</v>
      </c>
      <c r="B18" s="109" t="s">
        <v>369</v>
      </c>
      <c r="C18" s="111" t="s">
        <v>30</v>
      </c>
      <c r="D18" s="111" t="s">
        <v>683</v>
      </c>
      <c r="E18" s="111" t="s">
        <v>684</v>
      </c>
      <c r="F18" s="111" t="s">
        <v>683</v>
      </c>
      <c r="G18" s="79">
        <f t="shared" si="0"/>
        <v>1338.05</v>
      </c>
      <c r="H18" s="53">
        <v>1338050</v>
      </c>
    </row>
    <row r="19" spans="1:8" ht="12.75">
      <c r="A19" s="19">
        <f t="shared" si="1"/>
        <v>8</v>
      </c>
      <c r="B19" s="108" t="s">
        <v>389</v>
      </c>
      <c r="C19" s="30" t="s">
        <v>30</v>
      </c>
      <c r="D19" s="30" t="s">
        <v>237</v>
      </c>
      <c r="E19" s="30" t="s">
        <v>684</v>
      </c>
      <c r="F19" s="30" t="s">
        <v>683</v>
      </c>
      <c r="G19" s="78">
        <f t="shared" si="0"/>
        <v>1338.05</v>
      </c>
      <c r="H19" s="53">
        <v>1338050</v>
      </c>
    </row>
    <row r="20" spans="1:8" ht="12.75">
      <c r="A20" s="19">
        <f t="shared" si="1"/>
        <v>9</v>
      </c>
      <c r="B20" s="108" t="s">
        <v>390</v>
      </c>
      <c r="C20" s="30" t="s">
        <v>30</v>
      </c>
      <c r="D20" s="30" t="s">
        <v>237</v>
      </c>
      <c r="E20" s="30" t="s">
        <v>172</v>
      </c>
      <c r="F20" s="30" t="s">
        <v>683</v>
      </c>
      <c r="G20" s="78">
        <f t="shared" si="0"/>
        <v>1338.05</v>
      </c>
      <c r="H20" s="53">
        <v>1338050</v>
      </c>
    </row>
    <row r="21" spans="1:8" ht="25.5">
      <c r="A21" s="19">
        <f t="shared" si="1"/>
        <v>10</v>
      </c>
      <c r="B21" s="108" t="s">
        <v>391</v>
      </c>
      <c r="C21" s="30" t="s">
        <v>30</v>
      </c>
      <c r="D21" s="30" t="s">
        <v>237</v>
      </c>
      <c r="E21" s="30" t="s">
        <v>174</v>
      </c>
      <c r="F21" s="30" t="s">
        <v>683</v>
      </c>
      <c r="G21" s="78">
        <f t="shared" si="0"/>
        <v>1338.05</v>
      </c>
      <c r="H21" s="53">
        <v>1338050</v>
      </c>
    </row>
    <row r="22" spans="1:8" ht="12.75">
      <c r="A22" s="19">
        <f t="shared" si="1"/>
        <v>11</v>
      </c>
      <c r="B22" s="108" t="s">
        <v>621</v>
      </c>
      <c r="C22" s="30" t="s">
        <v>30</v>
      </c>
      <c r="D22" s="30" t="s">
        <v>237</v>
      </c>
      <c r="E22" s="30" t="s">
        <v>174</v>
      </c>
      <c r="F22" s="30" t="s">
        <v>425</v>
      </c>
      <c r="G22" s="78">
        <f t="shared" si="0"/>
        <v>1338.05</v>
      </c>
      <c r="H22" s="53">
        <v>1338050</v>
      </c>
    </row>
    <row r="23" spans="1:8" ht="63.75">
      <c r="A23" s="54">
        <f t="shared" si="1"/>
        <v>12</v>
      </c>
      <c r="B23" s="109" t="s">
        <v>370</v>
      </c>
      <c r="C23" s="111" t="s">
        <v>113</v>
      </c>
      <c r="D23" s="111" t="s">
        <v>683</v>
      </c>
      <c r="E23" s="111" t="s">
        <v>684</v>
      </c>
      <c r="F23" s="111" t="s">
        <v>683</v>
      </c>
      <c r="G23" s="79">
        <f t="shared" si="0"/>
        <v>536</v>
      </c>
      <c r="H23" s="53">
        <v>536000</v>
      </c>
    </row>
    <row r="24" spans="1:8" ht="12.75">
      <c r="A24" s="19">
        <f t="shared" si="1"/>
        <v>13</v>
      </c>
      <c r="B24" s="108" t="s">
        <v>389</v>
      </c>
      <c r="C24" s="30" t="s">
        <v>113</v>
      </c>
      <c r="D24" s="30" t="s">
        <v>237</v>
      </c>
      <c r="E24" s="30" t="s">
        <v>684</v>
      </c>
      <c r="F24" s="30" t="s">
        <v>683</v>
      </c>
      <c r="G24" s="78">
        <f t="shared" si="0"/>
        <v>536</v>
      </c>
      <c r="H24" s="53">
        <v>536000</v>
      </c>
    </row>
    <row r="25" spans="1:8" ht="12.75">
      <c r="A25" s="19">
        <f t="shared" si="1"/>
        <v>14</v>
      </c>
      <c r="B25" s="108" t="s">
        <v>392</v>
      </c>
      <c r="C25" s="30" t="s">
        <v>113</v>
      </c>
      <c r="D25" s="30" t="s">
        <v>237</v>
      </c>
      <c r="E25" s="30" t="s">
        <v>175</v>
      </c>
      <c r="F25" s="30" t="s">
        <v>683</v>
      </c>
      <c r="G25" s="78">
        <f t="shared" si="0"/>
        <v>286</v>
      </c>
      <c r="H25" s="53">
        <v>286000</v>
      </c>
    </row>
    <row r="26" spans="1:8" ht="12.75">
      <c r="A26" s="19">
        <f t="shared" si="1"/>
        <v>15</v>
      </c>
      <c r="B26" s="108" t="s">
        <v>393</v>
      </c>
      <c r="C26" s="30" t="s">
        <v>113</v>
      </c>
      <c r="D26" s="30" t="s">
        <v>237</v>
      </c>
      <c r="E26" s="30" t="s">
        <v>176</v>
      </c>
      <c r="F26" s="30" t="s">
        <v>683</v>
      </c>
      <c r="G26" s="78">
        <f t="shared" si="0"/>
        <v>286</v>
      </c>
      <c r="H26" s="53">
        <v>286000</v>
      </c>
    </row>
    <row r="27" spans="1:8" ht="12.75">
      <c r="A27" s="19">
        <f t="shared" si="1"/>
        <v>16</v>
      </c>
      <c r="B27" s="108" t="s">
        <v>621</v>
      </c>
      <c r="C27" s="30" t="s">
        <v>113</v>
      </c>
      <c r="D27" s="30" t="s">
        <v>237</v>
      </c>
      <c r="E27" s="30" t="s">
        <v>176</v>
      </c>
      <c r="F27" s="30" t="s">
        <v>425</v>
      </c>
      <c r="G27" s="78">
        <f t="shared" si="0"/>
        <v>286</v>
      </c>
      <c r="H27" s="53">
        <v>286000</v>
      </c>
    </row>
    <row r="28" spans="1:8" ht="12.75">
      <c r="A28" s="19">
        <f t="shared" si="1"/>
        <v>17</v>
      </c>
      <c r="B28" s="108" t="s">
        <v>394</v>
      </c>
      <c r="C28" s="30" t="s">
        <v>113</v>
      </c>
      <c r="D28" s="30" t="s">
        <v>237</v>
      </c>
      <c r="E28" s="30" t="s">
        <v>194</v>
      </c>
      <c r="F28" s="30" t="s">
        <v>683</v>
      </c>
      <c r="G28" s="78">
        <f t="shared" si="0"/>
        <v>250</v>
      </c>
      <c r="H28" s="53">
        <v>250000</v>
      </c>
    </row>
    <row r="29" spans="1:8" ht="12.75">
      <c r="A29" s="19">
        <f t="shared" si="1"/>
        <v>18</v>
      </c>
      <c r="B29" s="108" t="s">
        <v>395</v>
      </c>
      <c r="C29" s="30" t="s">
        <v>113</v>
      </c>
      <c r="D29" s="30" t="s">
        <v>237</v>
      </c>
      <c r="E29" s="30" t="s">
        <v>198</v>
      </c>
      <c r="F29" s="30" t="s">
        <v>683</v>
      </c>
      <c r="G29" s="78">
        <f t="shared" si="0"/>
        <v>250</v>
      </c>
      <c r="H29" s="53">
        <v>250000</v>
      </c>
    </row>
    <row r="30" spans="1:8" ht="12.75">
      <c r="A30" s="19">
        <f t="shared" si="1"/>
        <v>19</v>
      </c>
      <c r="B30" s="108" t="s">
        <v>621</v>
      </c>
      <c r="C30" s="30" t="s">
        <v>113</v>
      </c>
      <c r="D30" s="30" t="s">
        <v>237</v>
      </c>
      <c r="E30" s="30" t="s">
        <v>198</v>
      </c>
      <c r="F30" s="30" t="s">
        <v>425</v>
      </c>
      <c r="G30" s="78">
        <f t="shared" si="0"/>
        <v>250</v>
      </c>
      <c r="H30" s="53">
        <v>250000</v>
      </c>
    </row>
    <row r="31" spans="1:8" ht="51">
      <c r="A31" s="54">
        <f t="shared" si="1"/>
        <v>20</v>
      </c>
      <c r="B31" s="109" t="s">
        <v>371</v>
      </c>
      <c r="C31" s="111" t="s">
        <v>124</v>
      </c>
      <c r="D31" s="111" t="s">
        <v>683</v>
      </c>
      <c r="E31" s="111" t="s">
        <v>684</v>
      </c>
      <c r="F31" s="111" t="s">
        <v>683</v>
      </c>
      <c r="G31" s="79">
        <f t="shared" si="0"/>
        <v>2399.2</v>
      </c>
      <c r="H31" s="53">
        <v>2399200</v>
      </c>
    </row>
    <row r="32" spans="1:8" ht="12.75">
      <c r="A32" s="19">
        <f t="shared" si="1"/>
        <v>21</v>
      </c>
      <c r="B32" s="108" t="s">
        <v>389</v>
      </c>
      <c r="C32" s="30" t="s">
        <v>124</v>
      </c>
      <c r="D32" s="30" t="s">
        <v>237</v>
      </c>
      <c r="E32" s="30" t="s">
        <v>684</v>
      </c>
      <c r="F32" s="30" t="s">
        <v>683</v>
      </c>
      <c r="G32" s="78">
        <f t="shared" si="0"/>
        <v>267.23</v>
      </c>
      <c r="H32" s="53">
        <v>267230</v>
      </c>
    </row>
    <row r="33" spans="1:8" ht="12.75">
      <c r="A33" s="19">
        <f t="shared" si="1"/>
        <v>22</v>
      </c>
      <c r="B33" s="108" t="s">
        <v>392</v>
      </c>
      <c r="C33" s="30" t="s">
        <v>124</v>
      </c>
      <c r="D33" s="30" t="s">
        <v>237</v>
      </c>
      <c r="E33" s="30" t="s">
        <v>175</v>
      </c>
      <c r="F33" s="30" t="s">
        <v>683</v>
      </c>
      <c r="G33" s="78">
        <f t="shared" si="0"/>
        <v>267.23</v>
      </c>
      <c r="H33" s="53">
        <v>267230</v>
      </c>
    </row>
    <row r="34" spans="1:8" ht="12.75">
      <c r="A34" s="19">
        <f t="shared" si="1"/>
        <v>23</v>
      </c>
      <c r="B34" s="108" t="s">
        <v>396</v>
      </c>
      <c r="C34" s="30" t="s">
        <v>124</v>
      </c>
      <c r="D34" s="30" t="s">
        <v>237</v>
      </c>
      <c r="E34" s="30" t="s">
        <v>177</v>
      </c>
      <c r="F34" s="30" t="s">
        <v>683</v>
      </c>
      <c r="G34" s="78">
        <f t="shared" si="0"/>
        <v>267.23</v>
      </c>
      <c r="H34" s="53">
        <v>267230</v>
      </c>
    </row>
    <row r="35" spans="1:8" ht="12.75">
      <c r="A35" s="19">
        <f t="shared" si="1"/>
        <v>24</v>
      </c>
      <c r="B35" s="108" t="s">
        <v>621</v>
      </c>
      <c r="C35" s="30" t="s">
        <v>124</v>
      </c>
      <c r="D35" s="30" t="s">
        <v>237</v>
      </c>
      <c r="E35" s="30" t="s">
        <v>177</v>
      </c>
      <c r="F35" s="30" t="s">
        <v>425</v>
      </c>
      <c r="G35" s="78">
        <f t="shared" si="0"/>
        <v>267.23</v>
      </c>
      <c r="H35" s="53">
        <v>267230</v>
      </c>
    </row>
    <row r="36" spans="1:8" ht="38.25">
      <c r="A36" s="19">
        <f t="shared" si="1"/>
        <v>25</v>
      </c>
      <c r="B36" s="108" t="s">
        <v>397</v>
      </c>
      <c r="C36" s="30" t="s">
        <v>124</v>
      </c>
      <c r="D36" s="30" t="s">
        <v>678</v>
      </c>
      <c r="E36" s="30" t="s">
        <v>684</v>
      </c>
      <c r="F36" s="30" t="s">
        <v>683</v>
      </c>
      <c r="G36" s="78">
        <f t="shared" si="0"/>
        <v>2119.17</v>
      </c>
      <c r="H36" s="53">
        <v>2119170</v>
      </c>
    </row>
    <row r="37" spans="1:8" ht="12.75">
      <c r="A37" s="19">
        <f t="shared" si="1"/>
        <v>26</v>
      </c>
      <c r="B37" s="108" t="s">
        <v>398</v>
      </c>
      <c r="C37" s="30" t="s">
        <v>124</v>
      </c>
      <c r="D37" s="30" t="s">
        <v>678</v>
      </c>
      <c r="E37" s="30" t="s">
        <v>180</v>
      </c>
      <c r="F37" s="30" t="s">
        <v>683</v>
      </c>
      <c r="G37" s="78">
        <f t="shared" si="0"/>
        <v>2119.17</v>
      </c>
      <c r="H37" s="53">
        <v>2119170</v>
      </c>
    </row>
    <row r="38" spans="1:8" ht="12.75">
      <c r="A38" s="19">
        <f t="shared" si="1"/>
        <v>27</v>
      </c>
      <c r="B38" s="108" t="s">
        <v>399</v>
      </c>
      <c r="C38" s="30" t="s">
        <v>124</v>
      </c>
      <c r="D38" s="30" t="s">
        <v>678</v>
      </c>
      <c r="E38" s="30" t="s">
        <v>181</v>
      </c>
      <c r="F38" s="30" t="s">
        <v>683</v>
      </c>
      <c r="G38" s="78">
        <f t="shared" si="0"/>
        <v>1564.77</v>
      </c>
      <c r="H38" s="53">
        <v>1564770</v>
      </c>
    </row>
    <row r="39" spans="1:8" ht="12.75">
      <c r="A39" s="19">
        <f t="shared" si="1"/>
        <v>28</v>
      </c>
      <c r="B39" s="108" t="s">
        <v>621</v>
      </c>
      <c r="C39" s="30" t="s">
        <v>124</v>
      </c>
      <c r="D39" s="30" t="s">
        <v>678</v>
      </c>
      <c r="E39" s="30" t="s">
        <v>181</v>
      </c>
      <c r="F39" s="30" t="s">
        <v>425</v>
      </c>
      <c r="G39" s="78">
        <f t="shared" si="0"/>
        <v>1564.77</v>
      </c>
      <c r="H39" s="53">
        <v>1564770</v>
      </c>
    </row>
    <row r="40" spans="1:8" ht="12.75">
      <c r="A40" s="19">
        <f t="shared" si="1"/>
        <v>29</v>
      </c>
      <c r="B40" s="108" t="s">
        <v>400</v>
      </c>
      <c r="C40" s="30" t="s">
        <v>124</v>
      </c>
      <c r="D40" s="30" t="s">
        <v>678</v>
      </c>
      <c r="E40" s="30" t="s">
        <v>184</v>
      </c>
      <c r="F40" s="30" t="s">
        <v>683</v>
      </c>
      <c r="G40" s="78">
        <f t="shared" si="0"/>
        <v>554.4</v>
      </c>
      <c r="H40" s="53">
        <v>554400</v>
      </c>
    </row>
    <row r="41" spans="1:8" ht="12.75">
      <c r="A41" s="19">
        <f t="shared" si="1"/>
        <v>30</v>
      </c>
      <c r="B41" s="108" t="s">
        <v>621</v>
      </c>
      <c r="C41" s="30" t="s">
        <v>124</v>
      </c>
      <c r="D41" s="30" t="s">
        <v>678</v>
      </c>
      <c r="E41" s="30" t="s">
        <v>184</v>
      </c>
      <c r="F41" s="30" t="s">
        <v>425</v>
      </c>
      <c r="G41" s="78">
        <f t="shared" si="0"/>
        <v>554.4</v>
      </c>
      <c r="H41" s="53">
        <v>554400</v>
      </c>
    </row>
    <row r="42" spans="1:8" ht="38.25">
      <c r="A42" s="19">
        <f t="shared" si="1"/>
        <v>31</v>
      </c>
      <c r="B42" s="108" t="s">
        <v>864</v>
      </c>
      <c r="C42" s="30" t="s">
        <v>124</v>
      </c>
      <c r="D42" s="30" t="s">
        <v>679</v>
      </c>
      <c r="E42" s="30" t="s">
        <v>684</v>
      </c>
      <c r="F42" s="30" t="s">
        <v>683</v>
      </c>
      <c r="G42" s="78">
        <f t="shared" si="0"/>
        <v>12.8</v>
      </c>
      <c r="H42" s="53">
        <v>12800</v>
      </c>
    </row>
    <row r="43" spans="1:8" ht="12.75">
      <c r="A43" s="19">
        <f t="shared" si="1"/>
        <v>32</v>
      </c>
      <c r="B43" s="108" t="s">
        <v>398</v>
      </c>
      <c r="C43" s="30" t="s">
        <v>124</v>
      </c>
      <c r="D43" s="30" t="s">
        <v>679</v>
      </c>
      <c r="E43" s="30" t="s">
        <v>180</v>
      </c>
      <c r="F43" s="30" t="s">
        <v>683</v>
      </c>
      <c r="G43" s="78">
        <f t="shared" si="0"/>
        <v>9.6</v>
      </c>
      <c r="H43" s="53">
        <v>9600</v>
      </c>
    </row>
    <row r="44" spans="1:8" ht="12.75">
      <c r="A44" s="19">
        <f t="shared" si="1"/>
        <v>33</v>
      </c>
      <c r="B44" s="108" t="s">
        <v>400</v>
      </c>
      <c r="C44" s="30" t="s">
        <v>124</v>
      </c>
      <c r="D44" s="30" t="s">
        <v>679</v>
      </c>
      <c r="E44" s="30" t="s">
        <v>184</v>
      </c>
      <c r="F44" s="30" t="s">
        <v>683</v>
      </c>
      <c r="G44" s="78">
        <f t="shared" si="0"/>
        <v>9.6</v>
      </c>
      <c r="H44" s="53">
        <v>9600</v>
      </c>
    </row>
    <row r="45" spans="1:8" ht="12.75">
      <c r="A45" s="19">
        <f t="shared" si="1"/>
        <v>34</v>
      </c>
      <c r="B45" s="108" t="s">
        <v>621</v>
      </c>
      <c r="C45" s="30" t="s">
        <v>124</v>
      </c>
      <c r="D45" s="30" t="s">
        <v>679</v>
      </c>
      <c r="E45" s="30" t="s">
        <v>184</v>
      </c>
      <c r="F45" s="30" t="s">
        <v>425</v>
      </c>
      <c r="G45" s="78">
        <f t="shared" si="0"/>
        <v>9.6</v>
      </c>
      <c r="H45" s="53">
        <v>9600</v>
      </c>
    </row>
    <row r="46" spans="1:8" ht="12.75">
      <c r="A46" s="19">
        <f t="shared" si="1"/>
        <v>35</v>
      </c>
      <c r="B46" s="108" t="s">
        <v>865</v>
      </c>
      <c r="C46" s="30" t="s">
        <v>124</v>
      </c>
      <c r="D46" s="30" t="s">
        <v>679</v>
      </c>
      <c r="E46" s="30" t="s">
        <v>199</v>
      </c>
      <c r="F46" s="30" t="s">
        <v>683</v>
      </c>
      <c r="G46" s="78">
        <f t="shared" si="0"/>
        <v>3.2</v>
      </c>
      <c r="H46" s="53">
        <v>3200</v>
      </c>
    </row>
    <row r="47" spans="1:8" ht="12.75">
      <c r="A47" s="19">
        <f t="shared" si="1"/>
        <v>36</v>
      </c>
      <c r="B47" s="108" t="s">
        <v>866</v>
      </c>
      <c r="C47" s="30" t="s">
        <v>124</v>
      </c>
      <c r="D47" s="30" t="s">
        <v>679</v>
      </c>
      <c r="E47" s="30" t="s">
        <v>36</v>
      </c>
      <c r="F47" s="30" t="s">
        <v>683</v>
      </c>
      <c r="G47" s="78">
        <f t="shared" si="0"/>
        <v>3.2</v>
      </c>
      <c r="H47" s="53">
        <v>3200</v>
      </c>
    </row>
    <row r="48" spans="1:8" ht="12.75">
      <c r="A48" s="19">
        <f t="shared" si="1"/>
        <v>37</v>
      </c>
      <c r="B48" s="108" t="s">
        <v>621</v>
      </c>
      <c r="C48" s="30" t="s">
        <v>124</v>
      </c>
      <c r="D48" s="30" t="s">
        <v>679</v>
      </c>
      <c r="E48" s="30" t="s">
        <v>36</v>
      </c>
      <c r="F48" s="30" t="s">
        <v>425</v>
      </c>
      <c r="G48" s="78">
        <f t="shared" si="0"/>
        <v>3.2</v>
      </c>
      <c r="H48" s="53">
        <v>3200</v>
      </c>
    </row>
    <row r="49" spans="1:8" ht="51">
      <c r="A49" s="54">
        <f t="shared" si="1"/>
        <v>38</v>
      </c>
      <c r="B49" s="109" t="s">
        <v>372</v>
      </c>
      <c r="C49" s="111" t="s">
        <v>146</v>
      </c>
      <c r="D49" s="111" t="s">
        <v>683</v>
      </c>
      <c r="E49" s="111" t="s">
        <v>684</v>
      </c>
      <c r="F49" s="111" t="s">
        <v>683</v>
      </c>
      <c r="G49" s="79">
        <f t="shared" si="0"/>
        <v>10514.68737</v>
      </c>
      <c r="H49" s="53">
        <v>10514687.37</v>
      </c>
    </row>
    <row r="50" spans="1:8" ht="38.25">
      <c r="A50" s="19">
        <f t="shared" si="1"/>
        <v>39</v>
      </c>
      <c r="B50" s="108" t="s">
        <v>397</v>
      </c>
      <c r="C50" s="30" t="s">
        <v>146</v>
      </c>
      <c r="D50" s="30" t="s">
        <v>678</v>
      </c>
      <c r="E50" s="30" t="s">
        <v>684</v>
      </c>
      <c r="F50" s="30" t="s">
        <v>683</v>
      </c>
      <c r="G50" s="78">
        <f t="shared" si="0"/>
        <v>10514.68737</v>
      </c>
      <c r="H50" s="53">
        <v>10514687.37</v>
      </c>
    </row>
    <row r="51" spans="1:8" ht="12.75">
      <c r="A51" s="19">
        <f t="shared" si="1"/>
        <v>40</v>
      </c>
      <c r="B51" s="108" t="s">
        <v>398</v>
      </c>
      <c r="C51" s="30" t="s">
        <v>146</v>
      </c>
      <c r="D51" s="30" t="s">
        <v>678</v>
      </c>
      <c r="E51" s="30" t="s">
        <v>180</v>
      </c>
      <c r="F51" s="30" t="s">
        <v>683</v>
      </c>
      <c r="G51" s="78">
        <f t="shared" si="0"/>
        <v>10514.68737</v>
      </c>
      <c r="H51" s="53">
        <v>10514687.37</v>
      </c>
    </row>
    <row r="52" spans="1:8" ht="12.75">
      <c r="A52" s="19">
        <f t="shared" si="1"/>
        <v>41</v>
      </c>
      <c r="B52" s="108" t="s">
        <v>399</v>
      </c>
      <c r="C52" s="30" t="s">
        <v>146</v>
      </c>
      <c r="D52" s="30" t="s">
        <v>678</v>
      </c>
      <c r="E52" s="30" t="s">
        <v>181</v>
      </c>
      <c r="F52" s="30" t="s">
        <v>683</v>
      </c>
      <c r="G52" s="78">
        <f t="shared" si="0"/>
        <v>10514.68737</v>
      </c>
      <c r="H52" s="53">
        <v>10514687.37</v>
      </c>
    </row>
    <row r="53" spans="1:8" ht="12.75">
      <c r="A53" s="19">
        <f t="shared" si="1"/>
        <v>42</v>
      </c>
      <c r="B53" s="108" t="s">
        <v>621</v>
      </c>
      <c r="C53" s="30" t="s">
        <v>146</v>
      </c>
      <c r="D53" s="30" t="s">
        <v>678</v>
      </c>
      <c r="E53" s="30" t="s">
        <v>181</v>
      </c>
      <c r="F53" s="30" t="s">
        <v>425</v>
      </c>
      <c r="G53" s="78">
        <f t="shared" si="0"/>
        <v>10514.68737</v>
      </c>
      <c r="H53" s="53">
        <v>10514687.37</v>
      </c>
    </row>
    <row r="54" spans="1:8" ht="38.25">
      <c r="A54" s="54">
        <f t="shared" si="1"/>
        <v>43</v>
      </c>
      <c r="B54" s="109" t="s">
        <v>373</v>
      </c>
      <c r="C54" s="111" t="s">
        <v>592</v>
      </c>
      <c r="D54" s="111" t="s">
        <v>683</v>
      </c>
      <c r="E54" s="111" t="s">
        <v>684</v>
      </c>
      <c r="F54" s="111" t="s">
        <v>683</v>
      </c>
      <c r="G54" s="79">
        <f t="shared" si="0"/>
        <v>790</v>
      </c>
      <c r="H54" s="53">
        <v>790000</v>
      </c>
    </row>
    <row r="55" spans="1:8" ht="12.75">
      <c r="A55" s="19">
        <f t="shared" si="1"/>
        <v>44</v>
      </c>
      <c r="B55" s="108" t="s">
        <v>389</v>
      </c>
      <c r="C55" s="30" t="s">
        <v>592</v>
      </c>
      <c r="D55" s="30" t="s">
        <v>237</v>
      </c>
      <c r="E55" s="30" t="s">
        <v>684</v>
      </c>
      <c r="F55" s="30" t="s">
        <v>683</v>
      </c>
      <c r="G55" s="78">
        <f t="shared" si="0"/>
        <v>790</v>
      </c>
      <c r="H55" s="53">
        <v>790000</v>
      </c>
    </row>
    <row r="56" spans="1:8" ht="12.75">
      <c r="A56" s="19">
        <f t="shared" si="1"/>
        <v>45</v>
      </c>
      <c r="B56" s="108" t="s">
        <v>390</v>
      </c>
      <c r="C56" s="30" t="s">
        <v>592</v>
      </c>
      <c r="D56" s="30" t="s">
        <v>237</v>
      </c>
      <c r="E56" s="30" t="s">
        <v>172</v>
      </c>
      <c r="F56" s="30" t="s">
        <v>683</v>
      </c>
      <c r="G56" s="78">
        <f t="shared" si="0"/>
        <v>790</v>
      </c>
      <c r="H56" s="53">
        <v>790000</v>
      </c>
    </row>
    <row r="57" spans="1:8" ht="12.75">
      <c r="A57" s="19">
        <f t="shared" si="1"/>
        <v>46</v>
      </c>
      <c r="B57" s="108" t="s">
        <v>867</v>
      </c>
      <c r="C57" s="30" t="s">
        <v>592</v>
      </c>
      <c r="D57" s="30" t="s">
        <v>237</v>
      </c>
      <c r="E57" s="30" t="s">
        <v>591</v>
      </c>
      <c r="F57" s="30" t="s">
        <v>683</v>
      </c>
      <c r="G57" s="78">
        <f t="shared" si="0"/>
        <v>790</v>
      </c>
      <c r="H57" s="53">
        <v>790000</v>
      </c>
    </row>
    <row r="58" spans="1:8" ht="12.75">
      <c r="A58" s="19">
        <f t="shared" si="1"/>
        <v>47</v>
      </c>
      <c r="B58" s="108" t="s">
        <v>621</v>
      </c>
      <c r="C58" s="30" t="s">
        <v>592</v>
      </c>
      <c r="D58" s="30" t="s">
        <v>237</v>
      </c>
      <c r="E58" s="30" t="s">
        <v>591</v>
      </c>
      <c r="F58" s="30" t="s">
        <v>425</v>
      </c>
      <c r="G58" s="78">
        <f t="shared" si="0"/>
        <v>790</v>
      </c>
      <c r="H58" s="53">
        <v>790000</v>
      </c>
    </row>
    <row r="59" spans="1:8" ht="51">
      <c r="A59" s="54">
        <f t="shared" si="1"/>
        <v>48</v>
      </c>
      <c r="B59" s="109" t="s">
        <v>374</v>
      </c>
      <c r="C59" s="111" t="s">
        <v>596</v>
      </c>
      <c r="D59" s="111" t="s">
        <v>683</v>
      </c>
      <c r="E59" s="111" t="s">
        <v>684</v>
      </c>
      <c r="F59" s="111" t="s">
        <v>683</v>
      </c>
      <c r="G59" s="79">
        <f t="shared" si="0"/>
        <v>920</v>
      </c>
      <c r="H59" s="53">
        <v>920000</v>
      </c>
    </row>
    <row r="60" spans="1:8" ht="12.75">
      <c r="A60" s="19">
        <f t="shared" si="1"/>
        <v>49</v>
      </c>
      <c r="B60" s="108" t="s">
        <v>389</v>
      </c>
      <c r="C60" s="30" t="s">
        <v>596</v>
      </c>
      <c r="D60" s="30" t="s">
        <v>237</v>
      </c>
      <c r="E60" s="30" t="s">
        <v>684</v>
      </c>
      <c r="F60" s="30" t="s">
        <v>683</v>
      </c>
      <c r="G60" s="78">
        <f t="shared" si="0"/>
        <v>920</v>
      </c>
      <c r="H60" s="53">
        <v>920000</v>
      </c>
    </row>
    <row r="61" spans="1:8" ht="12.75">
      <c r="A61" s="19">
        <f t="shared" si="1"/>
        <v>50</v>
      </c>
      <c r="B61" s="108" t="s">
        <v>390</v>
      </c>
      <c r="C61" s="30" t="s">
        <v>596</v>
      </c>
      <c r="D61" s="30" t="s">
        <v>237</v>
      </c>
      <c r="E61" s="30" t="s">
        <v>172</v>
      </c>
      <c r="F61" s="30" t="s">
        <v>683</v>
      </c>
      <c r="G61" s="78">
        <f t="shared" si="0"/>
        <v>920</v>
      </c>
      <c r="H61" s="53">
        <v>920000</v>
      </c>
    </row>
    <row r="62" spans="1:8" ht="25.5">
      <c r="A62" s="19">
        <f t="shared" si="1"/>
        <v>51</v>
      </c>
      <c r="B62" s="108" t="s">
        <v>391</v>
      </c>
      <c r="C62" s="30" t="s">
        <v>596</v>
      </c>
      <c r="D62" s="30" t="s">
        <v>237</v>
      </c>
      <c r="E62" s="30" t="s">
        <v>174</v>
      </c>
      <c r="F62" s="30" t="s">
        <v>683</v>
      </c>
      <c r="G62" s="78">
        <f t="shared" si="0"/>
        <v>920</v>
      </c>
      <c r="H62" s="53">
        <v>920000</v>
      </c>
    </row>
    <row r="63" spans="1:8" ht="12.75">
      <c r="A63" s="19">
        <f t="shared" si="1"/>
        <v>52</v>
      </c>
      <c r="B63" s="108" t="s">
        <v>621</v>
      </c>
      <c r="C63" s="30" t="s">
        <v>596</v>
      </c>
      <c r="D63" s="30" t="s">
        <v>237</v>
      </c>
      <c r="E63" s="30" t="s">
        <v>174</v>
      </c>
      <c r="F63" s="30" t="s">
        <v>425</v>
      </c>
      <c r="G63" s="78">
        <f t="shared" si="0"/>
        <v>920</v>
      </c>
      <c r="H63" s="53">
        <v>920000</v>
      </c>
    </row>
    <row r="64" spans="1:8" ht="51">
      <c r="A64" s="54">
        <f t="shared" si="1"/>
        <v>53</v>
      </c>
      <c r="B64" s="109" t="s">
        <v>416</v>
      </c>
      <c r="C64" s="110" t="s">
        <v>590</v>
      </c>
      <c r="D64" s="110" t="s">
        <v>683</v>
      </c>
      <c r="E64" s="110" t="s">
        <v>684</v>
      </c>
      <c r="F64" s="110" t="s">
        <v>683</v>
      </c>
      <c r="G64" s="79">
        <f t="shared" si="0"/>
        <v>3740</v>
      </c>
      <c r="H64" s="53">
        <v>3740000</v>
      </c>
    </row>
    <row r="65" spans="1:8" ht="12.75">
      <c r="A65" s="19">
        <f t="shared" si="1"/>
        <v>54</v>
      </c>
      <c r="B65" s="108" t="s">
        <v>389</v>
      </c>
      <c r="C65" s="30" t="s">
        <v>590</v>
      </c>
      <c r="D65" s="30" t="s">
        <v>237</v>
      </c>
      <c r="E65" s="30" t="s">
        <v>684</v>
      </c>
      <c r="F65" s="30" t="s">
        <v>683</v>
      </c>
      <c r="G65" s="78">
        <f t="shared" si="0"/>
        <v>3740</v>
      </c>
      <c r="H65" s="53">
        <v>3740000</v>
      </c>
    </row>
    <row r="66" spans="1:8" ht="12.75">
      <c r="A66" s="19">
        <f t="shared" si="1"/>
        <v>55</v>
      </c>
      <c r="B66" s="108" t="s">
        <v>390</v>
      </c>
      <c r="C66" s="30" t="s">
        <v>590</v>
      </c>
      <c r="D66" s="30" t="s">
        <v>237</v>
      </c>
      <c r="E66" s="30" t="s">
        <v>172</v>
      </c>
      <c r="F66" s="30" t="s">
        <v>683</v>
      </c>
      <c r="G66" s="78">
        <f t="shared" si="0"/>
        <v>3030.219</v>
      </c>
      <c r="H66" s="53">
        <v>3030219</v>
      </c>
    </row>
    <row r="67" spans="1:8" ht="12.75">
      <c r="A67" s="19">
        <f t="shared" si="1"/>
        <v>56</v>
      </c>
      <c r="B67" s="108" t="s">
        <v>868</v>
      </c>
      <c r="C67" s="30" t="s">
        <v>590</v>
      </c>
      <c r="D67" s="30" t="s">
        <v>237</v>
      </c>
      <c r="E67" s="30" t="s">
        <v>241</v>
      </c>
      <c r="F67" s="30" t="s">
        <v>683</v>
      </c>
      <c r="G67" s="78">
        <f t="shared" si="0"/>
        <v>682.019</v>
      </c>
      <c r="H67" s="53">
        <v>682019</v>
      </c>
    </row>
    <row r="68" spans="1:8" ht="12.75">
      <c r="A68" s="19">
        <f t="shared" si="1"/>
        <v>57</v>
      </c>
      <c r="B68" s="108" t="s">
        <v>621</v>
      </c>
      <c r="C68" s="30" t="s">
        <v>590</v>
      </c>
      <c r="D68" s="30" t="s">
        <v>237</v>
      </c>
      <c r="E68" s="30" t="s">
        <v>241</v>
      </c>
      <c r="F68" s="30" t="s">
        <v>425</v>
      </c>
      <c r="G68" s="78">
        <f t="shared" si="0"/>
        <v>682.019</v>
      </c>
      <c r="H68" s="53">
        <v>682019</v>
      </c>
    </row>
    <row r="69" spans="1:8" ht="12.75">
      <c r="A69" s="19">
        <f t="shared" si="1"/>
        <v>58</v>
      </c>
      <c r="B69" s="108" t="s">
        <v>869</v>
      </c>
      <c r="C69" s="30" t="s">
        <v>590</v>
      </c>
      <c r="D69" s="30" t="s">
        <v>237</v>
      </c>
      <c r="E69" s="30" t="s">
        <v>242</v>
      </c>
      <c r="F69" s="30" t="s">
        <v>683</v>
      </c>
      <c r="G69" s="78">
        <f t="shared" si="0"/>
        <v>2348.2</v>
      </c>
      <c r="H69" s="53">
        <v>2348200</v>
      </c>
    </row>
    <row r="70" spans="1:8" ht="12.75">
      <c r="A70" s="19">
        <f t="shared" si="1"/>
        <v>59</v>
      </c>
      <c r="B70" s="108" t="s">
        <v>621</v>
      </c>
      <c r="C70" s="30" t="s">
        <v>590</v>
      </c>
      <c r="D70" s="30" t="s">
        <v>237</v>
      </c>
      <c r="E70" s="30" t="s">
        <v>242</v>
      </c>
      <c r="F70" s="30" t="s">
        <v>425</v>
      </c>
      <c r="G70" s="78">
        <f t="shared" si="0"/>
        <v>2348.2</v>
      </c>
      <c r="H70" s="53">
        <v>2348200</v>
      </c>
    </row>
    <row r="71" spans="1:8" ht="38.25">
      <c r="A71" s="19">
        <f t="shared" si="1"/>
        <v>60</v>
      </c>
      <c r="B71" s="108" t="s">
        <v>870</v>
      </c>
      <c r="C71" s="30" t="s">
        <v>590</v>
      </c>
      <c r="D71" s="30" t="s">
        <v>237</v>
      </c>
      <c r="E71" s="30" t="s">
        <v>607</v>
      </c>
      <c r="F71" s="30" t="s">
        <v>683</v>
      </c>
      <c r="G71" s="78">
        <f t="shared" si="0"/>
        <v>709.781</v>
      </c>
      <c r="H71" s="53">
        <v>709781</v>
      </c>
    </row>
    <row r="72" spans="1:8" ht="25.5">
      <c r="A72" s="19">
        <f t="shared" si="1"/>
        <v>61</v>
      </c>
      <c r="B72" s="108" t="s">
        <v>871</v>
      </c>
      <c r="C72" s="30" t="s">
        <v>590</v>
      </c>
      <c r="D72" s="30" t="s">
        <v>237</v>
      </c>
      <c r="E72" s="30" t="s">
        <v>608</v>
      </c>
      <c r="F72" s="30" t="s">
        <v>683</v>
      </c>
      <c r="G72" s="78">
        <f t="shared" si="0"/>
        <v>709.781</v>
      </c>
      <c r="H72" s="53">
        <v>709781</v>
      </c>
    </row>
    <row r="73" spans="1:8" ht="25.5">
      <c r="A73" s="19">
        <f t="shared" si="1"/>
        <v>62</v>
      </c>
      <c r="B73" s="108" t="s">
        <v>788</v>
      </c>
      <c r="C73" s="30" t="s">
        <v>590</v>
      </c>
      <c r="D73" s="30" t="s">
        <v>237</v>
      </c>
      <c r="E73" s="30" t="s">
        <v>608</v>
      </c>
      <c r="F73" s="30" t="s">
        <v>139</v>
      </c>
      <c r="G73" s="78">
        <f t="shared" si="0"/>
        <v>709.781</v>
      </c>
      <c r="H73" s="53">
        <v>709781</v>
      </c>
    </row>
    <row r="74" spans="1:8" ht="38.25">
      <c r="A74" s="54">
        <f t="shared" si="1"/>
        <v>63</v>
      </c>
      <c r="B74" s="109" t="s">
        <v>375</v>
      </c>
      <c r="C74" s="111" t="s">
        <v>598</v>
      </c>
      <c r="D74" s="111" t="s">
        <v>683</v>
      </c>
      <c r="E74" s="111" t="s">
        <v>684</v>
      </c>
      <c r="F74" s="111" t="s">
        <v>683</v>
      </c>
      <c r="G74" s="79">
        <f t="shared" si="0"/>
        <v>3675.65</v>
      </c>
      <c r="H74" s="53">
        <v>3675650</v>
      </c>
    </row>
    <row r="75" spans="1:8" ht="12.75">
      <c r="A75" s="19">
        <f t="shared" si="1"/>
        <v>64</v>
      </c>
      <c r="B75" s="108" t="s">
        <v>389</v>
      </c>
      <c r="C75" s="30" t="s">
        <v>598</v>
      </c>
      <c r="D75" s="30" t="s">
        <v>237</v>
      </c>
      <c r="E75" s="30" t="s">
        <v>684</v>
      </c>
      <c r="F75" s="30" t="s">
        <v>683</v>
      </c>
      <c r="G75" s="78">
        <f t="shared" si="0"/>
        <v>3675.65</v>
      </c>
      <c r="H75" s="53">
        <v>3675650</v>
      </c>
    </row>
    <row r="76" spans="1:8" ht="12.75">
      <c r="A76" s="19">
        <f t="shared" si="1"/>
        <v>65</v>
      </c>
      <c r="B76" s="108" t="s">
        <v>390</v>
      </c>
      <c r="C76" s="30" t="s">
        <v>598</v>
      </c>
      <c r="D76" s="30" t="s">
        <v>237</v>
      </c>
      <c r="E76" s="30" t="s">
        <v>172</v>
      </c>
      <c r="F76" s="30" t="s">
        <v>683</v>
      </c>
      <c r="G76" s="78">
        <f t="shared" si="0"/>
        <v>3675.65</v>
      </c>
      <c r="H76" s="53">
        <v>3675650</v>
      </c>
    </row>
    <row r="77" spans="1:8" ht="25.5">
      <c r="A77" s="19">
        <f t="shared" si="1"/>
        <v>66</v>
      </c>
      <c r="B77" s="108" t="s">
        <v>391</v>
      </c>
      <c r="C77" s="30" t="s">
        <v>598</v>
      </c>
      <c r="D77" s="30" t="s">
        <v>237</v>
      </c>
      <c r="E77" s="30" t="s">
        <v>174</v>
      </c>
      <c r="F77" s="30" t="s">
        <v>683</v>
      </c>
      <c r="G77" s="78">
        <f aca="true" t="shared" si="2" ref="G77:G141">H77/1000</f>
        <v>3675.65</v>
      </c>
      <c r="H77" s="53">
        <v>3675650</v>
      </c>
    </row>
    <row r="78" spans="1:8" ht="12.75">
      <c r="A78" s="19">
        <f aca="true" t="shared" si="3" ref="A78:A141">1+A77</f>
        <v>67</v>
      </c>
      <c r="B78" s="108" t="s">
        <v>621</v>
      </c>
      <c r="C78" s="30" t="s">
        <v>598</v>
      </c>
      <c r="D78" s="30" t="s">
        <v>237</v>
      </c>
      <c r="E78" s="30" t="s">
        <v>174</v>
      </c>
      <c r="F78" s="30" t="s">
        <v>425</v>
      </c>
      <c r="G78" s="78">
        <f t="shared" si="2"/>
        <v>3675.65</v>
      </c>
      <c r="H78" s="53">
        <v>3675650</v>
      </c>
    </row>
    <row r="79" spans="1:8" ht="38.25">
      <c r="A79" s="54">
        <f t="shared" si="3"/>
        <v>68</v>
      </c>
      <c r="B79" s="109" t="s">
        <v>376</v>
      </c>
      <c r="C79" s="111" t="s">
        <v>107</v>
      </c>
      <c r="D79" s="111" t="s">
        <v>683</v>
      </c>
      <c r="E79" s="111" t="s">
        <v>684</v>
      </c>
      <c r="F79" s="111" t="s">
        <v>683</v>
      </c>
      <c r="G79" s="79">
        <f t="shared" si="2"/>
        <v>75</v>
      </c>
      <c r="H79" s="53">
        <v>75000</v>
      </c>
    </row>
    <row r="80" spans="1:8" ht="12.75">
      <c r="A80" s="19">
        <f t="shared" si="3"/>
        <v>69</v>
      </c>
      <c r="B80" s="108" t="s">
        <v>389</v>
      </c>
      <c r="C80" s="30" t="s">
        <v>107</v>
      </c>
      <c r="D80" s="30" t="s">
        <v>237</v>
      </c>
      <c r="E80" s="30" t="s">
        <v>684</v>
      </c>
      <c r="F80" s="30" t="s">
        <v>683</v>
      </c>
      <c r="G80" s="78">
        <f t="shared" si="2"/>
        <v>75</v>
      </c>
      <c r="H80" s="53">
        <v>75000</v>
      </c>
    </row>
    <row r="81" spans="1:8" ht="12.75">
      <c r="A81" s="19">
        <f t="shared" si="3"/>
        <v>70</v>
      </c>
      <c r="B81" s="108" t="s">
        <v>390</v>
      </c>
      <c r="C81" s="30" t="s">
        <v>107</v>
      </c>
      <c r="D81" s="30" t="s">
        <v>237</v>
      </c>
      <c r="E81" s="30" t="s">
        <v>172</v>
      </c>
      <c r="F81" s="30" t="s">
        <v>683</v>
      </c>
      <c r="G81" s="78">
        <f t="shared" si="2"/>
        <v>75</v>
      </c>
      <c r="H81" s="53">
        <v>75000</v>
      </c>
    </row>
    <row r="82" spans="1:8" ht="25.5">
      <c r="A82" s="19">
        <f t="shared" si="3"/>
        <v>71</v>
      </c>
      <c r="B82" s="108" t="s">
        <v>391</v>
      </c>
      <c r="C82" s="30" t="s">
        <v>107</v>
      </c>
      <c r="D82" s="30" t="s">
        <v>237</v>
      </c>
      <c r="E82" s="30" t="s">
        <v>174</v>
      </c>
      <c r="F82" s="30" t="s">
        <v>683</v>
      </c>
      <c r="G82" s="78">
        <f t="shared" si="2"/>
        <v>75</v>
      </c>
      <c r="H82" s="53">
        <v>75000</v>
      </c>
    </row>
    <row r="83" spans="1:8" ht="12.75">
      <c r="A83" s="19">
        <f t="shared" si="3"/>
        <v>72</v>
      </c>
      <c r="B83" s="108" t="s">
        <v>621</v>
      </c>
      <c r="C83" s="30" t="s">
        <v>107</v>
      </c>
      <c r="D83" s="30" t="s">
        <v>237</v>
      </c>
      <c r="E83" s="30" t="s">
        <v>174</v>
      </c>
      <c r="F83" s="30" t="s">
        <v>425</v>
      </c>
      <c r="G83" s="78">
        <f t="shared" si="2"/>
        <v>75</v>
      </c>
      <c r="H83" s="53">
        <v>75000</v>
      </c>
    </row>
    <row r="84" spans="1:8" ht="51">
      <c r="A84" s="54">
        <f t="shared" si="3"/>
        <v>73</v>
      </c>
      <c r="B84" s="109" t="s">
        <v>377</v>
      </c>
      <c r="C84" s="111" t="s">
        <v>580</v>
      </c>
      <c r="D84" s="111" t="s">
        <v>683</v>
      </c>
      <c r="E84" s="111" t="s">
        <v>684</v>
      </c>
      <c r="F84" s="111" t="s">
        <v>683</v>
      </c>
      <c r="G84" s="79">
        <f t="shared" si="2"/>
        <v>350</v>
      </c>
      <c r="H84" s="53">
        <v>350000</v>
      </c>
    </row>
    <row r="85" spans="1:8" ht="12.75">
      <c r="A85" s="19">
        <f t="shared" si="3"/>
        <v>74</v>
      </c>
      <c r="B85" s="108" t="s">
        <v>389</v>
      </c>
      <c r="C85" s="30" t="s">
        <v>580</v>
      </c>
      <c r="D85" s="30" t="s">
        <v>237</v>
      </c>
      <c r="E85" s="30" t="s">
        <v>684</v>
      </c>
      <c r="F85" s="30" t="s">
        <v>683</v>
      </c>
      <c r="G85" s="78">
        <f t="shared" si="2"/>
        <v>350</v>
      </c>
      <c r="H85" s="53">
        <v>350000</v>
      </c>
    </row>
    <row r="86" spans="1:8" ht="25.5">
      <c r="A86" s="19">
        <f t="shared" si="3"/>
        <v>75</v>
      </c>
      <c r="B86" s="108" t="s">
        <v>872</v>
      </c>
      <c r="C86" s="30" t="s">
        <v>580</v>
      </c>
      <c r="D86" s="30" t="s">
        <v>237</v>
      </c>
      <c r="E86" s="30" t="s">
        <v>169</v>
      </c>
      <c r="F86" s="30" t="s">
        <v>683</v>
      </c>
      <c r="G86" s="78">
        <f t="shared" si="2"/>
        <v>350</v>
      </c>
      <c r="H86" s="53">
        <v>350000</v>
      </c>
    </row>
    <row r="87" spans="1:8" ht="25.5">
      <c r="A87" s="19">
        <f t="shared" si="3"/>
        <v>76</v>
      </c>
      <c r="B87" s="108" t="s">
        <v>65</v>
      </c>
      <c r="C87" s="30" t="s">
        <v>580</v>
      </c>
      <c r="D87" s="30" t="s">
        <v>237</v>
      </c>
      <c r="E87" s="30" t="s">
        <v>582</v>
      </c>
      <c r="F87" s="30" t="s">
        <v>683</v>
      </c>
      <c r="G87" s="78">
        <f t="shared" si="2"/>
        <v>350</v>
      </c>
      <c r="H87" s="53">
        <v>350000</v>
      </c>
    </row>
    <row r="88" spans="1:8" ht="12.75">
      <c r="A88" s="19">
        <f t="shared" si="3"/>
        <v>77</v>
      </c>
      <c r="B88" s="108" t="s">
        <v>621</v>
      </c>
      <c r="C88" s="30" t="s">
        <v>580</v>
      </c>
      <c r="D88" s="30" t="s">
        <v>237</v>
      </c>
      <c r="E88" s="30" t="s">
        <v>582</v>
      </c>
      <c r="F88" s="30" t="s">
        <v>425</v>
      </c>
      <c r="G88" s="78">
        <f t="shared" si="2"/>
        <v>350</v>
      </c>
      <c r="H88" s="53">
        <v>350000</v>
      </c>
    </row>
    <row r="89" spans="1:8" ht="51">
      <c r="A89" s="54">
        <f t="shared" si="3"/>
        <v>78</v>
      </c>
      <c r="B89" s="109" t="s">
        <v>378</v>
      </c>
      <c r="C89" s="111" t="s">
        <v>132</v>
      </c>
      <c r="D89" s="111" t="s">
        <v>683</v>
      </c>
      <c r="E89" s="111" t="s">
        <v>684</v>
      </c>
      <c r="F89" s="111" t="s">
        <v>683</v>
      </c>
      <c r="G89" s="79">
        <f t="shared" si="2"/>
        <v>1455</v>
      </c>
      <c r="H89" s="53">
        <v>1455000</v>
      </c>
    </row>
    <row r="90" spans="1:8" ht="12.75">
      <c r="A90" s="19">
        <f t="shared" si="3"/>
        <v>79</v>
      </c>
      <c r="B90" s="108" t="s">
        <v>389</v>
      </c>
      <c r="C90" s="30" t="s">
        <v>132</v>
      </c>
      <c r="D90" s="30" t="s">
        <v>237</v>
      </c>
      <c r="E90" s="30" t="s">
        <v>684</v>
      </c>
      <c r="F90" s="30" t="s">
        <v>683</v>
      </c>
      <c r="G90" s="78">
        <f t="shared" si="2"/>
        <v>1455</v>
      </c>
      <c r="H90" s="53">
        <v>1455000</v>
      </c>
    </row>
    <row r="91" spans="1:8" ht="12.75">
      <c r="A91" s="19">
        <f t="shared" si="3"/>
        <v>80</v>
      </c>
      <c r="B91" s="108" t="s">
        <v>394</v>
      </c>
      <c r="C91" s="30" t="s">
        <v>132</v>
      </c>
      <c r="D91" s="30" t="s">
        <v>237</v>
      </c>
      <c r="E91" s="30" t="s">
        <v>194</v>
      </c>
      <c r="F91" s="30" t="s">
        <v>683</v>
      </c>
      <c r="G91" s="78">
        <f t="shared" si="2"/>
        <v>1455</v>
      </c>
      <c r="H91" s="53">
        <v>1455000</v>
      </c>
    </row>
    <row r="92" spans="1:8" ht="12.75">
      <c r="A92" s="19">
        <f t="shared" si="3"/>
        <v>81</v>
      </c>
      <c r="B92" s="108" t="s">
        <v>395</v>
      </c>
      <c r="C92" s="30" t="s">
        <v>132</v>
      </c>
      <c r="D92" s="30" t="s">
        <v>237</v>
      </c>
      <c r="E92" s="30" t="s">
        <v>198</v>
      </c>
      <c r="F92" s="30" t="s">
        <v>683</v>
      </c>
      <c r="G92" s="78">
        <f t="shared" si="2"/>
        <v>1455</v>
      </c>
      <c r="H92" s="53">
        <v>1455000</v>
      </c>
    </row>
    <row r="93" spans="1:8" ht="12.75">
      <c r="A93" s="19">
        <f t="shared" si="3"/>
        <v>82</v>
      </c>
      <c r="B93" s="108" t="s">
        <v>621</v>
      </c>
      <c r="C93" s="30" t="s">
        <v>132</v>
      </c>
      <c r="D93" s="30" t="s">
        <v>237</v>
      </c>
      <c r="E93" s="30" t="s">
        <v>198</v>
      </c>
      <c r="F93" s="30" t="s">
        <v>425</v>
      </c>
      <c r="G93" s="78">
        <f t="shared" si="2"/>
        <v>1455</v>
      </c>
      <c r="H93" s="53">
        <v>1455000</v>
      </c>
    </row>
    <row r="94" spans="1:8" ht="38.25">
      <c r="A94" s="54">
        <f t="shared" si="3"/>
        <v>83</v>
      </c>
      <c r="B94" s="109" t="s">
        <v>379</v>
      </c>
      <c r="C94" s="111" t="s">
        <v>140</v>
      </c>
      <c r="D94" s="111" t="s">
        <v>683</v>
      </c>
      <c r="E94" s="111" t="s">
        <v>684</v>
      </c>
      <c r="F94" s="111" t="s">
        <v>683</v>
      </c>
      <c r="G94" s="79">
        <f t="shared" si="2"/>
        <v>12123.883</v>
      </c>
      <c r="H94" s="53">
        <v>12123883</v>
      </c>
    </row>
    <row r="95" spans="1:8" ht="38.25">
      <c r="A95" s="19">
        <f t="shared" si="3"/>
        <v>84</v>
      </c>
      <c r="B95" s="108" t="s">
        <v>864</v>
      </c>
      <c r="C95" s="30" t="s">
        <v>140</v>
      </c>
      <c r="D95" s="30" t="s">
        <v>679</v>
      </c>
      <c r="E95" s="30" t="s">
        <v>684</v>
      </c>
      <c r="F95" s="30" t="s">
        <v>683</v>
      </c>
      <c r="G95" s="78">
        <f t="shared" si="2"/>
        <v>12123.883</v>
      </c>
      <c r="H95" s="53">
        <v>12123883</v>
      </c>
    </row>
    <row r="96" spans="1:8" ht="12.75">
      <c r="A96" s="19">
        <f t="shared" si="3"/>
        <v>85</v>
      </c>
      <c r="B96" s="108" t="s">
        <v>398</v>
      </c>
      <c r="C96" s="30" t="s">
        <v>140</v>
      </c>
      <c r="D96" s="30" t="s">
        <v>679</v>
      </c>
      <c r="E96" s="30" t="s">
        <v>180</v>
      </c>
      <c r="F96" s="30" t="s">
        <v>683</v>
      </c>
      <c r="G96" s="78">
        <f t="shared" si="2"/>
        <v>5771.675</v>
      </c>
      <c r="H96" s="53">
        <v>5771675</v>
      </c>
    </row>
    <row r="97" spans="1:8" ht="12.75">
      <c r="A97" s="19">
        <f t="shared" si="3"/>
        <v>86</v>
      </c>
      <c r="B97" s="108" t="s">
        <v>400</v>
      </c>
      <c r="C97" s="30" t="s">
        <v>140</v>
      </c>
      <c r="D97" s="30" t="s">
        <v>679</v>
      </c>
      <c r="E97" s="30" t="s">
        <v>184</v>
      </c>
      <c r="F97" s="30" t="s">
        <v>683</v>
      </c>
      <c r="G97" s="78">
        <f t="shared" si="2"/>
        <v>5771.675</v>
      </c>
      <c r="H97" s="53">
        <v>5771675</v>
      </c>
    </row>
    <row r="98" spans="1:8" ht="12.75">
      <c r="A98" s="19">
        <f t="shared" si="3"/>
        <v>87</v>
      </c>
      <c r="B98" s="108" t="s">
        <v>621</v>
      </c>
      <c r="C98" s="30" t="s">
        <v>140</v>
      </c>
      <c r="D98" s="30" t="s">
        <v>679</v>
      </c>
      <c r="E98" s="30" t="s">
        <v>184</v>
      </c>
      <c r="F98" s="30" t="s">
        <v>425</v>
      </c>
      <c r="G98" s="78">
        <f t="shared" si="2"/>
        <v>5771.675</v>
      </c>
      <c r="H98" s="53">
        <v>5771675</v>
      </c>
    </row>
    <row r="99" spans="1:8" ht="12.75">
      <c r="A99" s="19">
        <f t="shared" si="3"/>
        <v>88</v>
      </c>
      <c r="B99" s="108" t="s">
        <v>873</v>
      </c>
      <c r="C99" s="30" t="s">
        <v>140</v>
      </c>
      <c r="D99" s="30" t="s">
        <v>679</v>
      </c>
      <c r="E99" s="30" t="s">
        <v>191</v>
      </c>
      <c r="F99" s="30" t="s">
        <v>683</v>
      </c>
      <c r="G99" s="78">
        <f t="shared" si="2"/>
        <v>1818.10225</v>
      </c>
      <c r="H99" s="53">
        <v>1818102.25</v>
      </c>
    </row>
    <row r="100" spans="1:8" ht="12.75">
      <c r="A100" s="19">
        <f t="shared" si="3"/>
        <v>89</v>
      </c>
      <c r="B100" s="108" t="s">
        <v>874</v>
      </c>
      <c r="C100" s="30" t="s">
        <v>140</v>
      </c>
      <c r="D100" s="30" t="s">
        <v>679</v>
      </c>
      <c r="E100" s="30" t="s">
        <v>192</v>
      </c>
      <c r="F100" s="30" t="s">
        <v>683</v>
      </c>
      <c r="G100" s="78">
        <f t="shared" si="2"/>
        <v>1818.10225</v>
      </c>
      <c r="H100" s="53">
        <v>1818102.25</v>
      </c>
    </row>
    <row r="101" spans="1:8" ht="12.75">
      <c r="A101" s="19">
        <f t="shared" si="3"/>
        <v>90</v>
      </c>
      <c r="B101" s="108" t="s">
        <v>621</v>
      </c>
      <c r="C101" s="30" t="s">
        <v>140</v>
      </c>
      <c r="D101" s="30" t="s">
        <v>679</v>
      </c>
      <c r="E101" s="30" t="s">
        <v>192</v>
      </c>
      <c r="F101" s="30" t="s">
        <v>425</v>
      </c>
      <c r="G101" s="78">
        <f t="shared" si="2"/>
        <v>1818.10225</v>
      </c>
      <c r="H101" s="53">
        <v>1818102.25</v>
      </c>
    </row>
    <row r="102" spans="1:8" ht="38.25">
      <c r="A102" s="19">
        <f t="shared" si="3"/>
        <v>91</v>
      </c>
      <c r="B102" s="108" t="s">
        <v>870</v>
      </c>
      <c r="C102" s="30" t="s">
        <v>140</v>
      </c>
      <c r="D102" s="30" t="s">
        <v>679</v>
      </c>
      <c r="E102" s="30" t="s">
        <v>607</v>
      </c>
      <c r="F102" s="30" t="s">
        <v>683</v>
      </c>
      <c r="G102" s="78">
        <f t="shared" si="2"/>
        <v>4534.10575</v>
      </c>
      <c r="H102" s="53">
        <v>4534105.75</v>
      </c>
    </row>
    <row r="103" spans="1:8" ht="25.5">
      <c r="A103" s="19">
        <f t="shared" si="3"/>
        <v>92</v>
      </c>
      <c r="B103" s="108" t="s">
        <v>871</v>
      </c>
      <c r="C103" s="30" t="s">
        <v>140</v>
      </c>
      <c r="D103" s="30" t="s">
        <v>679</v>
      </c>
      <c r="E103" s="30" t="s">
        <v>608</v>
      </c>
      <c r="F103" s="30" t="s">
        <v>683</v>
      </c>
      <c r="G103" s="78">
        <f t="shared" si="2"/>
        <v>4534.10575</v>
      </c>
      <c r="H103" s="53">
        <v>4534105.75</v>
      </c>
    </row>
    <row r="104" spans="1:8" ht="25.5">
      <c r="A104" s="19">
        <f t="shared" si="3"/>
        <v>93</v>
      </c>
      <c r="B104" s="108" t="s">
        <v>788</v>
      </c>
      <c r="C104" s="30" t="s">
        <v>140</v>
      </c>
      <c r="D104" s="30" t="s">
        <v>679</v>
      </c>
      <c r="E104" s="30" t="s">
        <v>608</v>
      </c>
      <c r="F104" s="30" t="s">
        <v>139</v>
      </c>
      <c r="G104" s="78">
        <f t="shared" si="2"/>
        <v>4534.10575</v>
      </c>
      <c r="H104" s="53">
        <v>4534105.75</v>
      </c>
    </row>
    <row r="105" spans="1:8" ht="25.5">
      <c r="A105" s="54">
        <f t="shared" si="3"/>
        <v>94</v>
      </c>
      <c r="B105" s="109" t="s">
        <v>380</v>
      </c>
      <c r="C105" s="111" t="s">
        <v>750</v>
      </c>
      <c r="D105" s="111" t="s">
        <v>683</v>
      </c>
      <c r="E105" s="111" t="s">
        <v>684</v>
      </c>
      <c r="F105" s="111" t="s">
        <v>683</v>
      </c>
      <c r="G105" s="79">
        <f t="shared" si="2"/>
        <v>680.99135</v>
      </c>
      <c r="H105" s="53">
        <v>680991.35</v>
      </c>
    </row>
    <row r="106" spans="1:8" ht="38.25">
      <c r="A106" s="19">
        <f t="shared" si="3"/>
        <v>95</v>
      </c>
      <c r="B106" s="108" t="s">
        <v>864</v>
      </c>
      <c r="C106" s="30" t="s">
        <v>750</v>
      </c>
      <c r="D106" s="30" t="s">
        <v>679</v>
      </c>
      <c r="E106" s="30" t="s">
        <v>684</v>
      </c>
      <c r="F106" s="30" t="s">
        <v>683</v>
      </c>
      <c r="G106" s="78">
        <f t="shared" si="2"/>
        <v>680.99135</v>
      </c>
      <c r="H106" s="53">
        <v>680991.35</v>
      </c>
    </row>
    <row r="107" spans="1:8" ht="12.75">
      <c r="A107" s="19">
        <f t="shared" si="3"/>
        <v>96</v>
      </c>
      <c r="B107" s="108" t="s">
        <v>398</v>
      </c>
      <c r="C107" s="30" t="s">
        <v>750</v>
      </c>
      <c r="D107" s="30" t="s">
        <v>679</v>
      </c>
      <c r="E107" s="30" t="s">
        <v>180</v>
      </c>
      <c r="F107" s="30" t="s">
        <v>683</v>
      </c>
      <c r="G107" s="78">
        <f t="shared" si="2"/>
        <v>680.99135</v>
      </c>
      <c r="H107" s="53">
        <v>680991.35</v>
      </c>
    </row>
    <row r="108" spans="1:8" ht="12.75">
      <c r="A108" s="19">
        <f t="shared" si="3"/>
        <v>97</v>
      </c>
      <c r="B108" s="108" t="s">
        <v>875</v>
      </c>
      <c r="C108" s="30" t="s">
        <v>750</v>
      </c>
      <c r="D108" s="30" t="s">
        <v>679</v>
      </c>
      <c r="E108" s="30" t="s">
        <v>188</v>
      </c>
      <c r="F108" s="30" t="s">
        <v>683</v>
      </c>
      <c r="G108" s="78">
        <f t="shared" si="2"/>
        <v>680.99135</v>
      </c>
      <c r="H108" s="53">
        <v>680991.35</v>
      </c>
    </row>
    <row r="109" spans="1:8" ht="12.75">
      <c r="A109" s="19">
        <f t="shared" si="3"/>
        <v>98</v>
      </c>
      <c r="B109" s="108" t="s">
        <v>621</v>
      </c>
      <c r="C109" s="30" t="s">
        <v>750</v>
      </c>
      <c r="D109" s="30" t="s">
        <v>679</v>
      </c>
      <c r="E109" s="30" t="s">
        <v>188</v>
      </c>
      <c r="F109" s="30" t="s">
        <v>425</v>
      </c>
      <c r="G109" s="78">
        <f t="shared" si="2"/>
        <v>680.99135</v>
      </c>
      <c r="H109" s="53">
        <v>680991.35</v>
      </c>
    </row>
    <row r="110" spans="1:8" ht="38.25">
      <c r="A110" s="54">
        <f t="shared" si="3"/>
        <v>99</v>
      </c>
      <c r="B110" s="109" t="s">
        <v>381</v>
      </c>
      <c r="C110" s="111" t="s">
        <v>578</v>
      </c>
      <c r="D110" s="111" t="s">
        <v>683</v>
      </c>
      <c r="E110" s="111" t="s">
        <v>684</v>
      </c>
      <c r="F110" s="111" t="s">
        <v>683</v>
      </c>
      <c r="G110" s="79">
        <f t="shared" si="2"/>
        <v>2370.062</v>
      </c>
      <c r="H110" s="53">
        <v>2370062</v>
      </c>
    </row>
    <row r="111" spans="1:8" ht="12.75">
      <c r="A111" s="19">
        <f t="shared" si="3"/>
        <v>100</v>
      </c>
      <c r="B111" s="108" t="s">
        <v>389</v>
      </c>
      <c r="C111" s="30" t="s">
        <v>578</v>
      </c>
      <c r="D111" s="30" t="s">
        <v>237</v>
      </c>
      <c r="E111" s="30" t="s">
        <v>684</v>
      </c>
      <c r="F111" s="30" t="s">
        <v>683</v>
      </c>
      <c r="G111" s="78">
        <f t="shared" si="2"/>
        <v>2370.062</v>
      </c>
      <c r="H111" s="53">
        <v>2370062</v>
      </c>
    </row>
    <row r="112" spans="1:8" ht="12.75">
      <c r="A112" s="19">
        <f t="shared" si="3"/>
        <v>101</v>
      </c>
      <c r="B112" s="108" t="s">
        <v>876</v>
      </c>
      <c r="C112" s="30" t="s">
        <v>578</v>
      </c>
      <c r="D112" s="30" t="s">
        <v>237</v>
      </c>
      <c r="E112" s="30" t="s">
        <v>158</v>
      </c>
      <c r="F112" s="30" t="s">
        <v>683</v>
      </c>
      <c r="G112" s="78">
        <f t="shared" si="2"/>
        <v>2370.062</v>
      </c>
      <c r="H112" s="53">
        <v>2370062</v>
      </c>
    </row>
    <row r="113" spans="1:8" ht="12.75">
      <c r="A113" s="19">
        <f t="shared" si="3"/>
        <v>102</v>
      </c>
      <c r="B113" s="108" t="s">
        <v>59</v>
      </c>
      <c r="C113" s="30" t="s">
        <v>578</v>
      </c>
      <c r="D113" s="30" t="s">
        <v>237</v>
      </c>
      <c r="E113" s="30" t="s">
        <v>567</v>
      </c>
      <c r="F113" s="30" t="s">
        <v>683</v>
      </c>
      <c r="G113" s="78">
        <f t="shared" si="2"/>
        <v>2370.062</v>
      </c>
      <c r="H113" s="53">
        <v>2370062</v>
      </c>
    </row>
    <row r="114" spans="1:8" ht="12.75">
      <c r="A114" s="19">
        <f t="shared" si="3"/>
        <v>103</v>
      </c>
      <c r="B114" s="108" t="s">
        <v>621</v>
      </c>
      <c r="C114" s="30" t="s">
        <v>578</v>
      </c>
      <c r="D114" s="30" t="s">
        <v>237</v>
      </c>
      <c r="E114" s="30" t="s">
        <v>567</v>
      </c>
      <c r="F114" s="30" t="s">
        <v>425</v>
      </c>
      <c r="G114" s="78">
        <f t="shared" si="2"/>
        <v>2370.062</v>
      </c>
      <c r="H114" s="53">
        <v>2370062</v>
      </c>
    </row>
    <row r="115" spans="1:8" ht="51">
      <c r="A115" s="54">
        <f t="shared" si="3"/>
        <v>104</v>
      </c>
      <c r="B115" s="109" t="s">
        <v>382</v>
      </c>
      <c r="C115" s="111" t="s">
        <v>127</v>
      </c>
      <c r="D115" s="111" t="s">
        <v>683</v>
      </c>
      <c r="E115" s="111" t="s">
        <v>684</v>
      </c>
      <c r="F115" s="111" t="s">
        <v>683</v>
      </c>
      <c r="G115" s="79">
        <f t="shared" si="2"/>
        <v>1500</v>
      </c>
      <c r="H115" s="53">
        <v>1500000</v>
      </c>
    </row>
    <row r="116" spans="1:8" ht="12.75">
      <c r="A116" s="19">
        <f t="shared" si="3"/>
        <v>105</v>
      </c>
      <c r="B116" s="108" t="s">
        <v>389</v>
      </c>
      <c r="C116" s="30" t="s">
        <v>127</v>
      </c>
      <c r="D116" s="30" t="s">
        <v>237</v>
      </c>
      <c r="E116" s="30" t="s">
        <v>684</v>
      </c>
      <c r="F116" s="30" t="s">
        <v>683</v>
      </c>
      <c r="G116" s="78">
        <f t="shared" si="2"/>
        <v>1500</v>
      </c>
      <c r="H116" s="53">
        <v>1500000</v>
      </c>
    </row>
    <row r="117" spans="1:8" ht="12.75">
      <c r="A117" s="19">
        <f t="shared" si="3"/>
        <v>106</v>
      </c>
      <c r="B117" s="108" t="s">
        <v>60</v>
      </c>
      <c r="C117" s="30" t="s">
        <v>127</v>
      </c>
      <c r="D117" s="30" t="s">
        <v>237</v>
      </c>
      <c r="E117" s="30" t="s">
        <v>178</v>
      </c>
      <c r="F117" s="30" t="s">
        <v>683</v>
      </c>
      <c r="G117" s="78">
        <f t="shared" si="2"/>
        <v>1500</v>
      </c>
      <c r="H117" s="53">
        <v>1500000</v>
      </c>
    </row>
    <row r="118" spans="1:8" ht="25.5">
      <c r="A118" s="19">
        <f t="shared" si="3"/>
        <v>107</v>
      </c>
      <c r="B118" s="108" t="s">
        <v>61</v>
      </c>
      <c r="C118" s="30" t="s">
        <v>127</v>
      </c>
      <c r="D118" s="30" t="s">
        <v>237</v>
      </c>
      <c r="E118" s="30" t="s">
        <v>179</v>
      </c>
      <c r="F118" s="30" t="s">
        <v>683</v>
      </c>
      <c r="G118" s="78">
        <f t="shared" si="2"/>
        <v>1500</v>
      </c>
      <c r="H118" s="53">
        <v>1500000</v>
      </c>
    </row>
    <row r="119" spans="1:8" ht="12.75">
      <c r="A119" s="19">
        <f t="shared" si="3"/>
        <v>108</v>
      </c>
      <c r="B119" s="108" t="s">
        <v>621</v>
      </c>
      <c r="C119" s="30" t="s">
        <v>127</v>
      </c>
      <c r="D119" s="30" t="s">
        <v>237</v>
      </c>
      <c r="E119" s="30" t="s">
        <v>179</v>
      </c>
      <c r="F119" s="30" t="s">
        <v>425</v>
      </c>
      <c r="G119" s="78">
        <f t="shared" si="2"/>
        <v>1500</v>
      </c>
      <c r="H119" s="53">
        <v>1500000</v>
      </c>
    </row>
    <row r="120" spans="1:8" ht="51">
      <c r="A120" s="54">
        <f t="shared" si="3"/>
        <v>109</v>
      </c>
      <c r="B120" s="109" t="s">
        <v>383</v>
      </c>
      <c r="C120" s="111" t="s">
        <v>312</v>
      </c>
      <c r="D120" s="111" t="s">
        <v>683</v>
      </c>
      <c r="E120" s="111" t="s">
        <v>684</v>
      </c>
      <c r="F120" s="111" t="s">
        <v>683</v>
      </c>
      <c r="G120" s="79">
        <f t="shared" si="2"/>
        <v>5444.21428</v>
      </c>
      <c r="H120" s="53">
        <v>5444214.28</v>
      </c>
    </row>
    <row r="121" spans="1:8" ht="12.75">
      <c r="A121" s="19">
        <f t="shared" si="3"/>
        <v>110</v>
      </c>
      <c r="B121" s="108" t="s">
        <v>389</v>
      </c>
      <c r="C121" s="30" t="s">
        <v>312</v>
      </c>
      <c r="D121" s="30" t="s">
        <v>237</v>
      </c>
      <c r="E121" s="30" t="s">
        <v>684</v>
      </c>
      <c r="F121" s="30" t="s">
        <v>683</v>
      </c>
      <c r="G121" s="78">
        <f t="shared" si="2"/>
        <v>633</v>
      </c>
      <c r="H121" s="53">
        <v>633000</v>
      </c>
    </row>
    <row r="122" spans="1:8" ht="12.75">
      <c r="A122" s="19">
        <f t="shared" si="3"/>
        <v>111</v>
      </c>
      <c r="B122" s="108" t="s">
        <v>394</v>
      </c>
      <c r="C122" s="30" t="s">
        <v>312</v>
      </c>
      <c r="D122" s="30" t="s">
        <v>237</v>
      </c>
      <c r="E122" s="30" t="s">
        <v>194</v>
      </c>
      <c r="F122" s="30" t="s">
        <v>683</v>
      </c>
      <c r="G122" s="78">
        <f t="shared" si="2"/>
        <v>633</v>
      </c>
      <c r="H122" s="53">
        <v>633000</v>
      </c>
    </row>
    <row r="123" spans="1:8" ht="12.75">
      <c r="A123" s="19">
        <f t="shared" si="3"/>
        <v>112</v>
      </c>
      <c r="B123" s="108" t="s">
        <v>395</v>
      </c>
      <c r="C123" s="30" t="s">
        <v>312</v>
      </c>
      <c r="D123" s="30" t="s">
        <v>237</v>
      </c>
      <c r="E123" s="30" t="s">
        <v>198</v>
      </c>
      <c r="F123" s="30" t="s">
        <v>683</v>
      </c>
      <c r="G123" s="78">
        <f t="shared" si="2"/>
        <v>633</v>
      </c>
      <c r="H123" s="53">
        <v>633000</v>
      </c>
    </row>
    <row r="124" spans="1:8" ht="12.75">
      <c r="A124" s="19">
        <f t="shared" si="3"/>
        <v>113</v>
      </c>
      <c r="B124" s="108" t="s">
        <v>621</v>
      </c>
      <c r="C124" s="30" t="s">
        <v>312</v>
      </c>
      <c r="D124" s="30" t="s">
        <v>237</v>
      </c>
      <c r="E124" s="30" t="s">
        <v>198</v>
      </c>
      <c r="F124" s="30" t="s">
        <v>425</v>
      </c>
      <c r="G124" s="78">
        <f t="shared" si="2"/>
        <v>633</v>
      </c>
      <c r="H124" s="53">
        <v>633000</v>
      </c>
    </row>
    <row r="125" spans="1:8" ht="38.25">
      <c r="A125" s="19">
        <f t="shared" si="3"/>
        <v>114</v>
      </c>
      <c r="B125" s="108" t="s">
        <v>397</v>
      </c>
      <c r="C125" s="30" t="s">
        <v>312</v>
      </c>
      <c r="D125" s="30" t="s">
        <v>678</v>
      </c>
      <c r="E125" s="30" t="s">
        <v>684</v>
      </c>
      <c r="F125" s="30" t="s">
        <v>683</v>
      </c>
      <c r="G125" s="78">
        <f t="shared" si="2"/>
        <v>4811.21428</v>
      </c>
      <c r="H125" s="53">
        <v>4811214.28</v>
      </c>
    </row>
    <row r="126" spans="1:8" ht="12.75">
      <c r="A126" s="19">
        <f t="shared" si="3"/>
        <v>115</v>
      </c>
      <c r="B126" s="108" t="s">
        <v>398</v>
      </c>
      <c r="C126" s="30" t="s">
        <v>312</v>
      </c>
      <c r="D126" s="30" t="s">
        <v>678</v>
      </c>
      <c r="E126" s="30" t="s">
        <v>180</v>
      </c>
      <c r="F126" s="30" t="s">
        <v>683</v>
      </c>
      <c r="G126" s="78">
        <f t="shared" si="2"/>
        <v>4811.21428</v>
      </c>
      <c r="H126" s="53">
        <v>4811214.28</v>
      </c>
    </row>
    <row r="127" spans="1:8" ht="12.75">
      <c r="A127" s="19">
        <f t="shared" si="3"/>
        <v>116</v>
      </c>
      <c r="B127" s="108" t="s">
        <v>875</v>
      </c>
      <c r="C127" s="30" t="s">
        <v>312</v>
      </c>
      <c r="D127" s="30" t="s">
        <v>678</v>
      </c>
      <c r="E127" s="30" t="s">
        <v>188</v>
      </c>
      <c r="F127" s="30" t="s">
        <v>683</v>
      </c>
      <c r="G127" s="78">
        <f t="shared" si="2"/>
        <v>4811.21428</v>
      </c>
      <c r="H127" s="53">
        <v>4811214.28</v>
      </c>
    </row>
    <row r="128" spans="1:8" ht="12.75">
      <c r="A128" s="19">
        <f t="shared" si="3"/>
        <v>117</v>
      </c>
      <c r="B128" s="108" t="s">
        <v>621</v>
      </c>
      <c r="C128" s="30" t="s">
        <v>312</v>
      </c>
      <c r="D128" s="30" t="s">
        <v>678</v>
      </c>
      <c r="E128" s="30" t="s">
        <v>188</v>
      </c>
      <c r="F128" s="30" t="s">
        <v>425</v>
      </c>
      <c r="G128" s="78">
        <f t="shared" si="2"/>
        <v>4811.21428</v>
      </c>
      <c r="H128" s="53">
        <v>4811214.28</v>
      </c>
    </row>
    <row r="129" spans="1:8" ht="51">
      <c r="A129" s="54">
        <f t="shared" si="3"/>
        <v>118</v>
      </c>
      <c r="B129" s="109" t="s">
        <v>384</v>
      </c>
      <c r="C129" s="111" t="s">
        <v>126</v>
      </c>
      <c r="D129" s="111" t="s">
        <v>683</v>
      </c>
      <c r="E129" s="111" t="s">
        <v>684</v>
      </c>
      <c r="F129" s="111" t="s">
        <v>683</v>
      </c>
      <c r="G129" s="79">
        <f t="shared" si="2"/>
        <v>17881.635</v>
      </c>
      <c r="H129" s="53">
        <v>17881635</v>
      </c>
    </row>
    <row r="130" spans="1:8" ht="12.75">
      <c r="A130" s="19">
        <f t="shared" si="3"/>
        <v>119</v>
      </c>
      <c r="B130" s="108" t="s">
        <v>389</v>
      </c>
      <c r="C130" s="30" t="s">
        <v>126</v>
      </c>
      <c r="D130" s="30" t="s">
        <v>237</v>
      </c>
      <c r="E130" s="30" t="s">
        <v>684</v>
      </c>
      <c r="F130" s="30" t="s">
        <v>683</v>
      </c>
      <c r="G130" s="78">
        <f t="shared" si="2"/>
        <v>17881.635</v>
      </c>
      <c r="H130" s="53">
        <v>17881635</v>
      </c>
    </row>
    <row r="131" spans="1:8" ht="12.75">
      <c r="A131" s="19">
        <f t="shared" si="3"/>
        <v>120</v>
      </c>
      <c r="B131" s="108" t="s">
        <v>392</v>
      </c>
      <c r="C131" s="30" t="s">
        <v>126</v>
      </c>
      <c r="D131" s="30" t="s">
        <v>237</v>
      </c>
      <c r="E131" s="30" t="s">
        <v>175</v>
      </c>
      <c r="F131" s="30" t="s">
        <v>683</v>
      </c>
      <c r="G131" s="78">
        <f t="shared" si="2"/>
        <v>546</v>
      </c>
      <c r="H131" s="53">
        <v>546000</v>
      </c>
    </row>
    <row r="132" spans="1:8" ht="25.5">
      <c r="A132" s="19">
        <f t="shared" si="3"/>
        <v>121</v>
      </c>
      <c r="B132" s="108" t="s">
        <v>62</v>
      </c>
      <c r="C132" s="30" t="s">
        <v>126</v>
      </c>
      <c r="D132" s="30" t="s">
        <v>237</v>
      </c>
      <c r="E132" s="30" t="s">
        <v>125</v>
      </c>
      <c r="F132" s="30" t="s">
        <v>683</v>
      </c>
      <c r="G132" s="78">
        <f t="shared" si="2"/>
        <v>546</v>
      </c>
      <c r="H132" s="53">
        <v>546000</v>
      </c>
    </row>
    <row r="133" spans="1:8" ht="12.75">
      <c r="A133" s="19">
        <f t="shared" si="3"/>
        <v>122</v>
      </c>
      <c r="B133" s="108" t="s">
        <v>621</v>
      </c>
      <c r="C133" s="30" t="s">
        <v>126</v>
      </c>
      <c r="D133" s="30" t="s">
        <v>237</v>
      </c>
      <c r="E133" s="30" t="s">
        <v>125</v>
      </c>
      <c r="F133" s="30" t="s">
        <v>425</v>
      </c>
      <c r="G133" s="78">
        <f t="shared" si="2"/>
        <v>546</v>
      </c>
      <c r="H133" s="53">
        <v>546000</v>
      </c>
    </row>
    <row r="134" spans="1:8" ht="38.25">
      <c r="A134" s="19">
        <f t="shared" si="3"/>
        <v>123</v>
      </c>
      <c r="B134" s="108" t="s">
        <v>870</v>
      </c>
      <c r="C134" s="30" t="s">
        <v>126</v>
      </c>
      <c r="D134" s="30" t="s">
        <v>237</v>
      </c>
      <c r="E134" s="30" t="s">
        <v>607</v>
      </c>
      <c r="F134" s="30" t="s">
        <v>683</v>
      </c>
      <c r="G134" s="78">
        <f t="shared" si="2"/>
        <v>17335.635</v>
      </c>
      <c r="H134" s="53">
        <v>17335635</v>
      </c>
    </row>
    <row r="135" spans="1:8" ht="25.5">
      <c r="A135" s="19">
        <f t="shared" si="3"/>
        <v>124</v>
      </c>
      <c r="B135" s="108" t="s">
        <v>871</v>
      </c>
      <c r="C135" s="30" t="s">
        <v>126</v>
      </c>
      <c r="D135" s="30" t="s">
        <v>237</v>
      </c>
      <c r="E135" s="30" t="s">
        <v>608</v>
      </c>
      <c r="F135" s="30" t="s">
        <v>683</v>
      </c>
      <c r="G135" s="78">
        <f>H135/1000</f>
        <v>17335.635</v>
      </c>
      <c r="H135" s="53">
        <v>17335635</v>
      </c>
    </row>
    <row r="136" spans="1:8" ht="25.5">
      <c r="A136" s="19">
        <f t="shared" si="3"/>
        <v>125</v>
      </c>
      <c r="B136" s="108" t="s">
        <v>788</v>
      </c>
      <c r="C136" s="30" t="s">
        <v>126</v>
      </c>
      <c r="D136" s="30" t="s">
        <v>237</v>
      </c>
      <c r="E136" s="30" t="s">
        <v>608</v>
      </c>
      <c r="F136" s="30" t="s">
        <v>139</v>
      </c>
      <c r="G136" s="78">
        <f t="shared" si="2"/>
        <v>17335.635</v>
      </c>
      <c r="H136" s="53">
        <v>17335635</v>
      </c>
    </row>
    <row r="137" spans="1:8" ht="76.5">
      <c r="A137" s="54">
        <f t="shared" si="3"/>
        <v>126</v>
      </c>
      <c r="B137" s="109" t="s">
        <v>385</v>
      </c>
      <c r="C137" s="111" t="s">
        <v>586</v>
      </c>
      <c r="D137" s="111" t="s">
        <v>683</v>
      </c>
      <c r="E137" s="111" t="s">
        <v>684</v>
      </c>
      <c r="F137" s="111" t="s">
        <v>683</v>
      </c>
      <c r="G137" s="79">
        <f t="shared" si="2"/>
        <v>520</v>
      </c>
      <c r="H137" s="53">
        <v>520000</v>
      </c>
    </row>
    <row r="138" spans="1:8" ht="12.75">
      <c r="A138" s="19">
        <f t="shared" si="3"/>
        <v>127</v>
      </c>
      <c r="B138" s="108" t="s">
        <v>389</v>
      </c>
      <c r="C138" s="30" t="s">
        <v>586</v>
      </c>
      <c r="D138" s="30" t="s">
        <v>237</v>
      </c>
      <c r="E138" s="30" t="s">
        <v>684</v>
      </c>
      <c r="F138" s="30" t="s">
        <v>683</v>
      </c>
      <c r="G138" s="78">
        <f t="shared" si="2"/>
        <v>520</v>
      </c>
      <c r="H138" s="53">
        <v>520000</v>
      </c>
    </row>
    <row r="139" spans="1:8" ht="12.75">
      <c r="A139" s="19">
        <f t="shared" si="3"/>
        <v>128</v>
      </c>
      <c r="B139" s="108" t="s">
        <v>390</v>
      </c>
      <c r="C139" s="30" t="s">
        <v>586</v>
      </c>
      <c r="D139" s="30" t="s">
        <v>237</v>
      </c>
      <c r="E139" s="30" t="s">
        <v>172</v>
      </c>
      <c r="F139" s="30" t="s">
        <v>683</v>
      </c>
      <c r="G139" s="78">
        <f t="shared" si="2"/>
        <v>520</v>
      </c>
      <c r="H139" s="53">
        <v>520000</v>
      </c>
    </row>
    <row r="140" spans="1:8" ht="12.75">
      <c r="A140" s="19">
        <f t="shared" si="3"/>
        <v>129</v>
      </c>
      <c r="B140" s="108" t="s">
        <v>63</v>
      </c>
      <c r="C140" s="30" t="s">
        <v>586</v>
      </c>
      <c r="D140" s="30" t="s">
        <v>237</v>
      </c>
      <c r="E140" s="30" t="s">
        <v>173</v>
      </c>
      <c r="F140" s="30" t="s">
        <v>683</v>
      </c>
      <c r="G140" s="78">
        <f t="shared" si="2"/>
        <v>520</v>
      </c>
      <c r="H140" s="53">
        <v>520000</v>
      </c>
    </row>
    <row r="141" spans="1:8" ht="12.75">
      <c r="A141" s="19">
        <f t="shared" si="3"/>
        <v>130</v>
      </c>
      <c r="B141" s="108" t="s">
        <v>621</v>
      </c>
      <c r="C141" s="30" t="s">
        <v>586</v>
      </c>
      <c r="D141" s="30" t="s">
        <v>237</v>
      </c>
      <c r="E141" s="30" t="s">
        <v>173</v>
      </c>
      <c r="F141" s="30" t="s">
        <v>425</v>
      </c>
      <c r="G141" s="78">
        <f t="shared" si="2"/>
        <v>520</v>
      </c>
      <c r="H141" s="53">
        <v>520000</v>
      </c>
    </row>
    <row r="142" spans="1:8" ht="38.25">
      <c r="A142" s="54">
        <f aca="true" t="shared" si="4" ref="A142:A157">1+A141</f>
        <v>131</v>
      </c>
      <c r="B142" s="109" t="s">
        <v>386</v>
      </c>
      <c r="C142" s="111" t="s">
        <v>757</v>
      </c>
      <c r="D142" s="111" t="s">
        <v>683</v>
      </c>
      <c r="E142" s="111" t="s">
        <v>684</v>
      </c>
      <c r="F142" s="111" t="s">
        <v>683</v>
      </c>
      <c r="G142" s="79">
        <f aca="true" t="shared" si="5" ref="G142:G152">H142/1000</f>
        <v>8360.2</v>
      </c>
      <c r="H142" s="53">
        <v>8360200</v>
      </c>
    </row>
    <row r="143" spans="1:8" ht="38.25">
      <c r="A143" s="19">
        <f t="shared" si="4"/>
        <v>132</v>
      </c>
      <c r="B143" s="108" t="s">
        <v>864</v>
      </c>
      <c r="C143" s="30" t="s">
        <v>757</v>
      </c>
      <c r="D143" s="30" t="s">
        <v>679</v>
      </c>
      <c r="E143" s="30" t="s">
        <v>684</v>
      </c>
      <c r="F143" s="30" t="s">
        <v>683</v>
      </c>
      <c r="G143" s="78">
        <f t="shared" si="5"/>
        <v>8360.2</v>
      </c>
      <c r="H143" s="53">
        <v>8360200</v>
      </c>
    </row>
    <row r="144" spans="1:8" ht="12.75">
      <c r="A144" s="19">
        <f t="shared" si="4"/>
        <v>133</v>
      </c>
      <c r="B144" s="108" t="s">
        <v>865</v>
      </c>
      <c r="C144" s="30" t="s">
        <v>757</v>
      </c>
      <c r="D144" s="30" t="s">
        <v>679</v>
      </c>
      <c r="E144" s="30" t="s">
        <v>199</v>
      </c>
      <c r="F144" s="30" t="s">
        <v>683</v>
      </c>
      <c r="G144" s="78">
        <f t="shared" si="5"/>
        <v>8360.2</v>
      </c>
      <c r="H144" s="53">
        <v>8360200</v>
      </c>
    </row>
    <row r="145" spans="1:8" ht="12.75">
      <c r="A145" s="19">
        <f t="shared" si="4"/>
        <v>134</v>
      </c>
      <c r="B145" s="108" t="s">
        <v>64</v>
      </c>
      <c r="C145" s="30" t="s">
        <v>757</v>
      </c>
      <c r="D145" s="30" t="s">
        <v>679</v>
      </c>
      <c r="E145" s="30" t="s">
        <v>756</v>
      </c>
      <c r="F145" s="30" t="s">
        <v>683</v>
      </c>
      <c r="G145" s="78">
        <f t="shared" si="5"/>
        <v>8360.2</v>
      </c>
      <c r="H145" s="53">
        <v>8360200</v>
      </c>
    </row>
    <row r="146" spans="1:8" ht="12.75">
      <c r="A146" s="19">
        <f t="shared" si="4"/>
        <v>135</v>
      </c>
      <c r="B146" s="108" t="s">
        <v>621</v>
      </c>
      <c r="C146" s="30" t="s">
        <v>757</v>
      </c>
      <c r="D146" s="30" t="s">
        <v>679</v>
      </c>
      <c r="E146" s="30" t="s">
        <v>756</v>
      </c>
      <c r="F146" s="30" t="s">
        <v>425</v>
      </c>
      <c r="G146" s="78">
        <f t="shared" si="5"/>
        <v>8360.2</v>
      </c>
      <c r="H146" s="53">
        <v>8360200</v>
      </c>
    </row>
    <row r="147" spans="1:8" ht="38.25">
      <c r="A147" s="54">
        <f t="shared" si="4"/>
        <v>136</v>
      </c>
      <c r="B147" s="109" t="s">
        <v>387</v>
      </c>
      <c r="C147" s="111" t="s">
        <v>562</v>
      </c>
      <c r="D147" s="111" t="s">
        <v>683</v>
      </c>
      <c r="E147" s="111" t="s">
        <v>684</v>
      </c>
      <c r="F147" s="111" t="s">
        <v>683</v>
      </c>
      <c r="G147" s="79">
        <f t="shared" si="5"/>
        <v>8981.3465</v>
      </c>
      <c r="H147" s="53">
        <v>8981346.5</v>
      </c>
    </row>
    <row r="148" spans="1:8" ht="38.25">
      <c r="A148" s="19">
        <f t="shared" si="4"/>
        <v>137</v>
      </c>
      <c r="B148" s="108" t="s">
        <v>397</v>
      </c>
      <c r="C148" s="30" t="s">
        <v>562</v>
      </c>
      <c r="D148" s="30" t="s">
        <v>678</v>
      </c>
      <c r="E148" s="30" t="s">
        <v>684</v>
      </c>
      <c r="F148" s="30" t="s">
        <v>683</v>
      </c>
      <c r="G148" s="78">
        <f t="shared" si="5"/>
        <v>8981.3465</v>
      </c>
      <c r="H148" s="53">
        <v>8981346.5</v>
      </c>
    </row>
    <row r="149" spans="1:8" ht="12.75">
      <c r="A149" s="19">
        <f t="shared" si="4"/>
        <v>138</v>
      </c>
      <c r="B149" s="108" t="s">
        <v>398</v>
      </c>
      <c r="C149" s="30" t="s">
        <v>562</v>
      </c>
      <c r="D149" s="30" t="s">
        <v>678</v>
      </c>
      <c r="E149" s="30" t="s">
        <v>180</v>
      </c>
      <c r="F149" s="30" t="s">
        <v>683</v>
      </c>
      <c r="G149" s="78">
        <f t="shared" si="5"/>
        <v>8981.3465</v>
      </c>
      <c r="H149" s="53">
        <v>8981346.5</v>
      </c>
    </row>
    <row r="150" spans="1:8" ht="12.75">
      <c r="A150" s="19">
        <f t="shared" si="4"/>
        <v>139</v>
      </c>
      <c r="B150" s="108" t="s">
        <v>400</v>
      </c>
      <c r="C150" s="30" t="s">
        <v>562</v>
      </c>
      <c r="D150" s="30" t="s">
        <v>678</v>
      </c>
      <c r="E150" s="30" t="s">
        <v>184</v>
      </c>
      <c r="F150" s="30" t="s">
        <v>683</v>
      </c>
      <c r="G150" s="78">
        <f t="shared" si="5"/>
        <v>8981.3465</v>
      </c>
      <c r="H150" s="53">
        <v>8981346.5</v>
      </c>
    </row>
    <row r="151" spans="1:8" ht="12.75">
      <c r="A151" s="19">
        <f t="shared" si="4"/>
        <v>140</v>
      </c>
      <c r="B151" s="108" t="s">
        <v>621</v>
      </c>
      <c r="C151" s="30" t="s">
        <v>562</v>
      </c>
      <c r="D151" s="30" t="s">
        <v>678</v>
      </c>
      <c r="E151" s="30" t="s">
        <v>184</v>
      </c>
      <c r="F151" s="30" t="s">
        <v>425</v>
      </c>
      <c r="G151" s="78">
        <f t="shared" si="5"/>
        <v>8981.3465</v>
      </c>
      <c r="H151" s="53">
        <v>8981346.5</v>
      </c>
    </row>
    <row r="152" spans="1:8" ht="51">
      <c r="A152" s="54">
        <f t="shared" si="4"/>
        <v>141</v>
      </c>
      <c r="B152" s="109" t="s">
        <v>388</v>
      </c>
      <c r="C152" s="111" t="s">
        <v>584</v>
      </c>
      <c r="D152" s="111" t="s">
        <v>683</v>
      </c>
      <c r="E152" s="111" t="s">
        <v>684</v>
      </c>
      <c r="F152" s="111" t="s">
        <v>683</v>
      </c>
      <c r="G152" s="79">
        <f t="shared" si="5"/>
        <v>137</v>
      </c>
      <c r="H152" s="53">
        <v>137000</v>
      </c>
    </row>
    <row r="153" spans="1:8" ht="12.75">
      <c r="A153" s="19">
        <f t="shared" si="4"/>
        <v>142</v>
      </c>
      <c r="B153" s="108" t="s">
        <v>389</v>
      </c>
      <c r="C153" s="30" t="s">
        <v>584</v>
      </c>
      <c r="D153" s="30" t="s">
        <v>237</v>
      </c>
      <c r="E153" s="30" t="s">
        <v>684</v>
      </c>
      <c r="F153" s="30" t="s">
        <v>683</v>
      </c>
      <c r="G153" s="78">
        <f>H153/1000</f>
        <v>137</v>
      </c>
      <c r="H153" s="53">
        <v>137000</v>
      </c>
    </row>
    <row r="154" spans="1:8" ht="25.5">
      <c r="A154" s="19">
        <f t="shared" si="4"/>
        <v>143</v>
      </c>
      <c r="B154" s="108" t="s">
        <v>872</v>
      </c>
      <c r="C154" s="30" t="s">
        <v>584</v>
      </c>
      <c r="D154" s="30" t="s">
        <v>237</v>
      </c>
      <c r="E154" s="30" t="s">
        <v>169</v>
      </c>
      <c r="F154" s="30" t="s">
        <v>683</v>
      </c>
      <c r="G154" s="78">
        <f>H154/1000</f>
        <v>137</v>
      </c>
      <c r="H154" s="53">
        <v>137000</v>
      </c>
    </row>
    <row r="155" spans="1:8" ht="25.5">
      <c r="A155" s="19">
        <f t="shared" si="4"/>
        <v>144</v>
      </c>
      <c r="B155" s="108" t="s">
        <v>65</v>
      </c>
      <c r="C155" s="30" t="s">
        <v>584</v>
      </c>
      <c r="D155" s="30" t="s">
        <v>237</v>
      </c>
      <c r="E155" s="30" t="s">
        <v>582</v>
      </c>
      <c r="F155" s="30" t="s">
        <v>683</v>
      </c>
      <c r="G155" s="78">
        <f>H155/1000</f>
        <v>137</v>
      </c>
      <c r="H155" s="53">
        <v>137000</v>
      </c>
    </row>
    <row r="156" spans="1:8" ht="12.75">
      <c r="A156" s="19">
        <f t="shared" si="4"/>
        <v>145</v>
      </c>
      <c r="B156" s="108" t="s">
        <v>621</v>
      </c>
      <c r="C156" s="30" t="s">
        <v>584</v>
      </c>
      <c r="D156" s="30" t="s">
        <v>237</v>
      </c>
      <c r="E156" s="30" t="s">
        <v>582</v>
      </c>
      <c r="F156" s="30" t="s">
        <v>425</v>
      </c>
      <c r="G156" s="78">
        <f>H156/1000</f>
        <v>137</v>
      </c>
      <c r="H156" s="53">
        <v>137000</v>
      </c>
    </row>
    <row r="157" spans="1:8" ht="12.75">
      <c r="A157" s="80">
        <f t="shared" si="4"/>
        <v>146</v>
      </c>
      <c r="B157" s="129" t="s">
        <v>201</v>
      </c>
      <c r="C157" s="129"/>
      <c r="D157" s="129"/>
      <c r="E157" s="129"/>
      <c r="F157" s="129"/>
      <c r="G157" s="88">
        <f>H157/1000</f>
        <v>84516.9195</v>
      </c>
      <c r="H157" s="94">
        <v>84516919.5</v>
      </c>
    </row>
  </sheetData>
  <sheetProtection/>
  <mergeCells count="2">
    <mergeCell ref="A8:G8"/>
    <mergeCell ref="B157:F157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tabSelected="1" zoomScalePageLayoutView="0" workbookViewId="0" topLeftCell="A16">
      <selection activeCell="D21" sqref="D21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207</v>
      </c>
    </row>
    <row r="2" ht="12.75">
      <c r="D2" s="7" t="s">
        <v>552</v>
      </c>
    </row>
    <row r="3" ht="12.75">
      <c r="D3" s="7" t="s">
        <v>681</v>
      </c>
    </row>
    <row r="4" ht="12.75">
      <c r="D4" s="7" t="s">
        <v>682</v>
      </c>
    </row>
    <row r="5" ht="12.75">
      <c r="D5" s="7" t="s">
        <v>681</v>
      </c>
    </row>
    <row r="6" ht="12.75">
      <c r="D6" s="7" t="s">
        <v>206</v>
      </c>
    </row>
    <row r="7" ht="12.75">
      <c r="D7" s="3"/>
    </row>
    <row r="8" spans="1:4" ht="12.75">
      <c r="A8" s="125" t="s">
        <v>575</v>
      </c>
      <c r="B8" s="130"/>
      <c r="C8" s="130"/>
      <c r="D8" s="130"/>
    </row>
    <row r="10" spans="1:6" ht="12.75" customHeight="1">
      <c r="A10" s="131" t="s">
        <v>549</v>
      </c>
      <c r="B10" s="131" t="s">
        <v>520</v>
      </c>
      <c r="C10" s="131" t="s">
        <v>521</v>
      </c>
      <c r="D10" s="131" t="s">
        <v>522</v>
      </c>
      <c r="F10" s="1"/>
    </row>
    <row r="11" spans="1:4" ht="12.75">
      <c r="A11" s="131"/>
      <c r="B11" s="131"/>
      <c r="C11" s="131"/>
      <c r="D11" s="131"/>
    </row>
    <row r="12" spans="1:4" ht="12.75">
      <c r="A12" s="131"/>
      <c r="B12" s="131"/>
      <c r="C12" s="131"/>
      <c r="D12" s="131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426</v>
      </c>
      <c r="C14" s="18" t="s">
        <v>216</v>
      </c>
      <c r="D14" s="44">
        <f>D15-D16</f>
        <v>0</v>
      </c>
    </row>
    <row r="15" spans="1:4" ht="22.5">
      <c r="A15" s="16">
        <v>2</v>
      </c>
      <c r="B15" s="29" t="s">
        <v>114</v>
      </c>
      <c r="C15" s="5" t="s">
        <v>286</v>
      </c>
      <c r="D15" s="45">
        <v>0</v>
      </c>
    </row>
    <row r="16" spans="1:4" s="2" customFormat="1" ht="22.5">
      <c r="A16" s="16">
        <v>3</v>
      </c>
      <c r="B16" s="29" t="s">
        <v>115</v>
      </c>
      <c r="C16" s="5" t="s">
        <v>287</v>
      </c>
      <c r="D16" s="45">
        <v>0</v>
      </c>
    </row>
    <row r="17" spans="1:4" ht="21">
      <c r="A17" s="16">
        <v>4</v>
      </c>
      <c r="B17" s="28" t="s">
        <v>692</v>
      </c>
      <c r="C17" s="18" t="s">
        <v>217</v>
      </c>
      <c r="D17" s="44">
        <f>D18-D19</f>
        <v>0</v>
      </c>
    </row>
    <row r="18" spans="1:4" ht="33.75">
      <c r="A18" s="16">
        <v>5</v>
      </c>
      <c r="B18" s="29" t="s">
        <v>149</v>
      </c>
      <c r="C18" s="5" t="s">
        <v>288</v>
      </c>
      <c r="D18" s="46">
        <v>0</v>
      </c>
    </row>
    <row r="19" spans="1:4" ht="33.75">
      <c r="A19" s="16">
        <v>6</v>
      </c>
      <c r="B19" s="29" t="s">
        <v>289</v>
      </c>
      <c r="C19" s="5" t="s">
        <v>290</v>
      </c>
      <c r="D19" s="47">
        <v>0</v>
      </c>
    </row>
    <row r="20" spans="1:4" ht="21">
      <c r="A20" s="16">
        <v>7</v>
      </c>
      <c r="B20" s="28" t="s">
        <v>437</v>
      </c>
      <c r="C20" s="18" t="s">
        <v>218</v>
      </c>
      <c r="D20" s="44">
        <v>0</v>
      </c>
    </row>
    <row r="21" spans="1:4" s="2" customFormat="1" ht="21">
      <c r="A21" s="16">
        <v>10</v>
      </c>
      <c r="B21" s="28" t="s">
        <v>693</v>
      </c>
      <c r="C21" s="18" t="s">
        <v>694</v>
      </c>
      <c r="D21" s="44">
        <f>D22+D24+D26</f>
        <v>0</v>
      </c>
    </row>
    <row r="22" spans="1:4" ht="21">
      <c r="A22" s="16">
        <v>11</v>
      </c>
      <c r="B22" s="28" t="s">
        <v>695</v>
      </c>
      <c r="C22" s="18" t="s">
        <v>291</v>
      </c>
      <c r="D22" s="44">
        <f>D23</f>
        <v>0</v>
      </c>
    </row>
    <row r="23" spans="1:10" s="2" customFormat="1" ht="22.5">
      <c r="A23" s="16">
        <v>12</v>
      </c>
      <c r="B23" s="29" t="s">
        <v>150</v>
      </c>
      <c r="C23" s="5" t="s">
        <v>292</v>
      </c>
      <c r="D23" s="46">
        <v>0</v>
      </c>
      <c r="J23" s="55"/>
    </row>
    <row r="24" spans="1:4" ht="21">
      <c r="A24" s="16">
        <v>13</v>
      </c>
      <c r="B24" s="28" t="s">
        <v>674</v>
      </c>
      <c r="C24" s="18" t="s">
        <v>219</v>
      </c>
      <c r="D24" s="44">
        <f>-D25</f>
        <v>0</v>
      </c>
    </row>
    <row r="25" spans="1:4" ht="56.25">
      <c r="A25" s="16">
        <v>14</v>
      </c>
      <c r="B25" s="29" t="s">
        <v>151</v>
      </c>
      <c r="C25" s="5" t="s">
        <v>293</v>
      </c>
      <c r="D25" s="46">
        <v>0</v>
      </c>
    </row>
    <row r="26" spans="1:4" ht="21">
      <c r="A26" s="16">
        <v>15</v>
      </c>
      <c r="B26" s="28" t="s">
        <v>675</v>
      </c>
      <c r="C26" s="18" t="s">
        <v>220</v>
      </c>
      <c r="D26" s="44">
        <f>D27-D30</f>
        <v>0</v>
      </c>
    </row>
    <row r="27" spans="1:4" ht="22.5">
      <c r="A27" s="16">
        <v>16</v>
      </c>
      <c r="B27" s="29" t="s">
        <v>696</v>
      </c>
      <c r="C27" s="5" t="s">
        <v>294</v>
      </c>
      <c r="D27" s="46">
        <f>D28+D29</f>
        <v>0</v>
      </c>
    </row>
    <row r="28" spans="1:4" ht="33.75">
      <c r="A28" s="16">
        <v>17</v>
      </c>
      <c r="B28" s="29" t="s">
        <v>152</v>
      </c>
      <c r="C28" s="5" t="s">
        <v>295</v>
      </c>
      <c r="D28" s="48">
        <f>0+D25</f>
        <v>0</v>
      </c>
    </row>
    <row r="29" spans="1:4" ht="33.75">
      <c r="A29" s="16">
        <v>18</v>
      </c>
      <c r="B29" s="29" t="s">
        <v>697</v>
      </c>
      <c r="C29" s="5" t="s">
        <v>296</v>
      </c>
      <c r="D29" s="46">
        <v>0</v>
      </c>
    </row>
    <row r="30" spans="1:6" ht="22.5">
      <c r="A30" s="16">
        <v>19</v>
      </c>
      <c r="B30" s="29" t="s">
        <v>676</v>
      </c>
      <c r="C30" s="5" t="s">
        <v>297</v>
      </c>
      <c r="D30" s="45">
        <f>D31</f>
        <v>0</v>
      </c>
      <c r="F30" s="50"/>
    </row>
    <row r="31" spans="1:6" ht="33.75">
      <c r="A31" s="16">
        <v>20</v>
      </c>
      <c r="B31" s="29" t="s">
        <v>153</v>
      </c>
      <c r="C31" s="5" t="s">
        <v>298</v>
      </c>
      <c r="D31" s="45">
        <v>0</v>
      </c>
      <c r="F31" s="51"/>
    </row>
    <row r="32" spans="1:7" ht="21">
      <c r="A32" s="21">
        <v>21</v>
      </c>
      <c r="B32" s="28" t="s">
        <v>677</v>
      </c>
      <c r="C32" s="18"/>
      <c r="D32" s="49">
        <f>D14+D17+D20+D21</f>
        <v>0</v>
      </c>
      <c r="E32">
        <v>8822.96</v>
      </c>
      <c r="F32" s="50">
        <v>4538.75</v>
      </c>
      <c r="G32">
        <f>SUM(E32:F32)</f>
        <v>13361.71</v>
      </c>
    </row>
    <row r="33" ht="12.75">
      <c r="F33" s="52"/>
    </row>
    <row r="34" ht="12.75">
      <c r="F34" s="50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2012-12-28T04:06:30Z</cp:lastPrinted>
  <dcterms:created xsi:type="dcterms:W3CDTF">2009-04-03T07:50:46Z</dcterms:created>
  <dcterms:modified xsi:type="dcterms:W3CDTF">2012-12-28T04:48:53Z</dcterms:modified>
  <cp:category/>
  <cp:version/>
  <cp:contentType/>
  <cp:contentStatus/>
</cp:coreProperties>
</file>